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2240" yWindow="1420" windowWidth="25040" windowHeight="158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I4" i="1"/>
  <c r="I2" i="1"/>
  <c r="H4" i="1"/>
  <c r="G4" i="1"/>
  <c r="F4" i="1"/>
  <c r="D4" i="1"/>
  <c r="C4" i="1"/>
  <c r="F3" i="1"/>
  <c r="G3" i="1"/>
  <c r="H3" i="1"/>
  <c r="H2" i="1"/>
  <c r="D3" i="1"/>
  <c r="D2" i="1"/>
  <c r="G2" i="1"/>
  <c r="F2" i="1"/>
  <c r="C3" i="1"/>
  <c r="C2" i="1"/>
</calcChain>
</file>

<file path=xl/sharedStrings.xml><?xml version="1.0" encoding="utf-8"?>
<sst xmlns="http://schemas.openxmlformats.org/spreadsheetml/2006/main" count="15" uniqueCount="15">
  <si>
    <t>Employee</t>
  </si>
  <si>
    <t>Current Annual Salary</t>
  </si>
  <si>
    <t>OT Hours</t>
  </si>
  <si>
    <t>Hours at Straight Time Per Year</t>
  </si>
  <si>
    <t>Donald Clinton</t>
  </si>
  <si>
    <t>Position</t>
  </si>
  <si>
    <t>House Manager</t>
  </si>
  <si>
    <t>QIDP</t>
  </si>
  <si>
    <t>Hillary Trump</t>
  </si>
  <si>
    <t>New Hourly Rate</t>
  </si>
  <si>
    <t>Hourly Rate w/o OT</t>
  </si>
  <si>
    <t>Perception</t>
  </si>
  <si>
    <t>HR Generalist/Staff Development Coordinator</t>
  </si>
  <si>
    <t>Bernie Kasich</t>
  </si>
  <si>
    <t>Annual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</si>
</sst>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4" x14ac:knownFonts="1">
    <font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2" fontId="1" fillId="0" borderId="0" xfId="0" applyNumberFormat="1" applyFont="1"/>
    <xf numFmtId="2" fontId="0" fillId="0" borderId="0" xfId="0" applyNumberFormat="1"/>
    <xf numFmtId="164" fontId="1" fillId="0" borderId="0" xfId="0" applyNumberFormat="1" applyFont="1"/>
    <xf numFmtId="164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I22" sqref="I22"/>
    </sheetView>
  </sheetViews>
  <sheetFormatPr baseColWidth="10" defaultRowHeight="15" x14ac:dyDescent="0"/>
  <cols>
    <col min="1" max="1" width="38.6640625" bestFit="1" customWidth="1"/>
    <col min="2" max="2" width="13.33203125" bestFit="1" customWidth="1"/>
    <col min="3" max="3" width="19" style="3" bestFit="1" customWidth="1"/>
    <col min="4" max="4" width="19" style="5" customWidth="1"/>
    <col min="6" max="6" width="26.6640625" bestFit="1" customWidth="1"/>
    <col min="7" max="7" width="15" style="5" bestFit="1" customWidth="1"/>
    <col min="8" max="8" width="10.83203125" style="7"/>
    <col min="9" max="9" width="14.33203125" bestFit="1" customWidth="1"/>
  </cols>
  <sheetData>
    <row r="1" spans="1:9">
      <c r="A1" s="1" t="s">
        <v>5</v>
      </c>
      <c r="B1" s="1" t="s">
        <v>0</v>
      </c>
      <c r="C1" s="2" t="s">
        <v>1</v>
      </c>
      <c r="D1" s="4" t="s">
        <v>10</v>
      </c>
      <c r="E1" s="1" t="s">
        <v>2</v>
      </c>
      <c r="F1" s="1" t="s">
        <v>3</v>
      </c>
      <c r="G1" s="4" t="s">
        <v>9</v>
      </c>
      <c r="H1" s="6" t="s">
        <v>11</v>
      </c>
      <c r="I1" s="1" t="s">
        <v>14</v>
      </c>
    </row>
    <row r="2" spans="1:9">
      <c r="A2" t="s">
        <v>6</v>
      </c>
      <c r="B2" t="s">
        <v>4</v>
      </c>
      <c r="C2" s="3">
        <f>13.85*2080</f>
        <v>28808</v>
      </c>
      <c r="D2" s="5">
        <f>C2/2080</f>
        <v>13.85</v>
      </c>
      <c r="E2">
        <v>260</v>
      </c>
      <c r="F2">
        <f>(2080)+(E2*1.5)</f>
        <v>2470</v>
      </c>
      <c r="G2" s="5">
        <f>C2/F2</f>
        <v>11.663157894736843</v>
      </c>
      <c r="H2" s="7">
        <f>G2-D2</f>
        <v>-2.1868421052631568</v>
      </c>
      <c r="I2" s="3">
        <f>G2*F2</f>
        <v>28808</v>
      </c>
    </row>
    <row r="3" spans="1:9">
      <c r="A3" t="s">
        <v>7</v>
      </c>
      <c r="B3" t="s">
        <v>8</v>
      </c>
      <c r="C3" s="3">
        <f>18.08*2080</f>
        <v>37606.399999999994</v>
      </c>
      <c r="D3" s="5">
        <f>C3/2080</f>
        <v>18.079999999999998</v>
      </c>
      <c r="E3">
        <v>312</v>
      </c>
      <c r="F3">
        <f>(2080)+(E3*1.5)</f>
        <v>2548</v>
      </c>
      <c r="G3" s="5">
        <f>C3/F3</f>
        <v>14.759183673469385</v>
      </c>
      <c r="H3" s="7">
        <f>G3-D3</f>
        <v>-3.320816326530613</v>
      </c>
      <c r="I3" s="3">
        <f t="shared" ref="I3:I4" si="0">G3*F3</f>
        <v>37606.399999999994</v>
      </c>
    </row>
    <row r="4" spans="1:9">
      <c r="A4" t="s">
        <v>12</v>
      </c>
      <c r="B4" t="s">
        <v>13</v>
      </c>
      <c r="C4" s="3">
        <f>18.61*2080</f>
        <v>38708.799999999996</v>
      </c>
      <c r="D4" s="5">
        <f>C4/2080</f>
        <v>18.61</v>
      </c>
      <c r="E4">
        <v>208</v>
      </c>
      <c r="F4">
        <f t="shared" ref="F4:F5" si="1">(2080)+(E4*1.5)</f>
        <v>2392</v>
      </c>
      <c r="G4" s="5">
        <f>C4/F4</f>
        <v>16.182608695652171</v>
      </c>
      <c r="H4" s="7">
        <f>G4-D4</f>
        <v>-2.4273913043478288</v>
      </c>
      <c r="I4" s="3">
        <f t="shared" si="0"/>
        <v>38708.799999999996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OPRA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Davis</dc:creator>
  <cp:keywords/>
  <dc:description/>
  <cp:lastModifiedBy>Mark Davis</cp:lastModifiedBy>
  <dcterms:created xsi:type="dcterms:W3CDTF">2016-05-31T01:24:29Z</dcterms:created>
  <dcterms:modified xsi:type="dcterms:W3CDTF">2016-05-31T02:25:25Z</dcterms:modified>
  <cp:category/>
</cp:coreProperties>
</file>