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s.dasprofiles.isi.oitfs.ohio.gov\PROFILE\DODD\10003627\My Documents\"/>
    </mc:Choice>
  </mc:AlternateContent>
  <xr:revisionPtr revIDLastSave="0" documentId="13_ncr:1_{34DC1BA4-DE10-4C8F-BF47-4EE0E5A0EBD2}" xr6:coauthVersionLast="41" xr6:coauthVersionMax="41" xr10:uidLastSave="{00000000-0000-0000-0000-000000000000}"/>
  <bookViews>
    <workbookView xWindow="-120" yWindow="-120" windowWidth="29040" windowHeight="15840" activeTab="1" xr2:uid="{9BDF3093-A823-4AD8-8E85-7278A61F873F}"/>
  </bookViews>
  <sheets>
    <sheet name="Top 10 ICF" sheetId="2" r:id="rId1"/>
    <sheet name="Top 10 ICF Personnel" sheetId="1" r:id="rId2"/>
    <sheet name="Top 10 Non ICF" sheetId="4" r:id="rId3"/>
    <sheet name="Top 10 Non ICF Personnel"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4" l="1"/>
  <c r="B10" i="4"/>
  <c r="B9" i="4"/>
  <c r="B8" i="4"/>
  <c r="B7" i="4"/>
  <c r="B6" i="4"/>
  <c r="B5" i="4"/>
  <c r="B4" i="4"/>
  <c r="B3" i="4"/>
  <c r="B2" i="4"/>
  <c r="B3" i="3"/>
  <c r="B5" i="3"/>
</calcChain>
</file>

<file path=xl/sharedStrings.xml><?xml version="1.0" encoding="utf-8"?>
<sst xmlns="http://schemas.openxmlformats.org/spreadsheetml/2006/main" count="58" uniqueCount="53">
  <si>
    <t>Question</t>
  </si>
  <si>
    <t>Number of Citations</t>
  </si>
  <si>
    <t>Did the staff person receive training prior to providing services that included person specific training?  
(i) on what is important to and important for the individual  
(ii) as it applies to behavioral supports  
(iii) as it applies to money management    
(iv) as it applies to medication administration/delegated nursing
5123:2-2-01; 5123:2-3-01</t>
  </si>
  <si>
    <t>Did the ICF-IID staff have annual notification explaining conduct for which a DD employee may be included on the Abuser Registry?
5123:2-17-02. 5123:2-3-01</t>
  </si>
  <si>
    <t>Did the ICF-IID staff have annual training in fire and emergency response?
5123:2-3-01</t>
  </si>
  <si>
    <t>Did the ICF-IID staff have current CPR certification?
5123:2-3-01</t>
  </si>
  <si>
    <t>Did the ICF-IID staff have current first aid certification?
5123:2-3-01</t>
  </si>
  <si>
    <t>Did the ICF-IID staff, while under final consideration for employment, sign a statement attesting that the staff person has never plead guilty to or been convicted of a disqualifying offense?
5123:2-2-02; 5123:2-3-01</t>
  </si>
  <si>
    <t>Did the ICF-IID staff, while under final consideration for employment, sign a statement attesting that the staff person would notify the ICF-IID within 14 days if they are ever charged with, plead guilty to, or are convicted of a disqualifying offense?
5123:2-2-02; 5123:2-3-01</t>
  </si>
  <si>
    <t>Did the supervisory staff for direct services positions complete the following training within 90 days of becoming a supervisor?  Service documentation; billing for services, management of individuals' funds
5123:2-2-01; 5123:2-3-01</t>
  </si>
  <si>
    <t>Does the ICF staff, who provide direct services, have a high school diploma, rule waiver or GED?
5123:2-3-01</t>
  </si>
  <si>
    <t>For direct service staff, did the staff person receive annual training that included:
 (i) The role and responsibilities of direct services staff with regard to services including person-centered planning, community integration, self-determination, and self-advocacy;   
 (ii) Rights training 
(iii) MUI training including the health and welfare alerts issued by the department.</t>
  </si>
  <si>
    <t>Number of Cites</t>
  </si>
  <si>
    <t>Is the IP being implemented as written?
5123:2-3-04</t>
  </si>
  <si>
    <t>Are the interior, exterior and grounds of the building maintained in good repair and in a clean and sanitary manner?
5123:2-3-02</t>
  </si>
  <si>
    <t>Are there appropriate and comfortable equipment, furniture and appliances in good condition except for normal wear and tear adequate to meet the needs and preferences of the individual?
5123:2-3-02</t>
  </si>
  <si>
    <t>Was the IP revised based on the changes in the individuals needs/wants?
5123:2-3-03</t>
  </si>
  <si>
    <t>Are services being delivered in a manner which supports individual choice, preferences, and needs in a manner that supports each individual’s full participation in his/her greater community?
5123:2-3-03</t>
  </si>
  <si>
    <t>During the review, was there evidence of any unreported incidents that should have been reported as either an Unusual Incident or a Major Unusual Incident?
5123:2-17-02</t>
  </si>
  <si>
    <t>Upon identification of an unusual incident, is there evidence that the ICF-IDD took the following immediate actions as appropriate:
•	Report was made to the designated person 
•	The UI report was made within 24 hours of the incident
•	Investigate unusual incidents, identify the cause and contributing factors when applicable, and develop preventive measures to protect the health and welfare of any at-risk individuals.
5123:2-17-02</t>
  </si>
  <si>
    <t>Are medication, treatments, health related activities and dietary orders being followed as indicated in the IP?</t>
  </si>
  <si>
    <t>Did the provider complete the initial and 5 year database checks in a timely manner?
•	Inspector General’s Exclusion List
•	Sex Offender and Child Victim Offenders Database
•	U.S. General Services Administration System for Award Management Database
•	Database of Incarcerated and Supervised Offenders
•	Abuser Registry
•	Nurse Aide Registry
5123:2-2-02; 5123:2-3-01</t>
  </si>
  <si>
    <t>Beginning in the second year of employment and annually did direct services staff receive training related to person-centered planning, community integration, self-determination, and self-advocacy?
5123:2-2-01; 5123:2-3-01</t>
  </si>
  <si>
    <t>Are all staff in a direct services position enrolled in Rapback?  
•	Staff hired prior to October 1, 2016 must be enrolled into Rapback at the point that to their next five year BCII.
•	Staff hired on or after October 1, 2016 must be enrolled into Rapback at the point of their initial BCII.
5123:2-2-01, 5123:2-3-01</t>
  </si>
  <si>
    <t>Did the provider complete the following initial database checks for employees?
•	Inspector General’s Exclusion List
•	Sex Offender and Child Victim Offenders Database
•	U.S. General Services Administration System for Award Management Database
•	Database of Incarcerated and Supervised Offenders
•	Abuser Registry
•	Nurse Aide Registry
5123:2-2-02; 5123:2-3-01</t>
  </si>
  <si>
    <t>Did the provider/staff person providing HPC waiver services receive annual training in their role in providing behavior supports?
5123:2-9-30;</t>
  </si>
  <si>
    <t>Did the staff person receive initial training prior to providing services that included:   
(i) Overview of serving individuals with developmental disabilities including implementation of ISP   
(ii) The role and responsibilities of direct services staff with regard to services including person-centered planning, community integration, self-determination, and self-advocacy;   
(iii) Universal precautions  
(iv) Initial rights training 
(v) Initial MUI training including the health and welfare alerts issued by the department.
5123:2-2-01; 5123:2-3-01; 5123:2-9-20</t>
  </si>
  <si>
    <t>Did the independent provider have annual training on the MUI/UI requirements and health and welfare alerts from the previous year?
5123:2-17-02; 5123:2-2-01; 5123:2-9-20</t>
  </si>
  <si>
    <t>Has the provider agency established an internal compliance program that ensures compliance with (1) provider certification, (2) background checks, (3) service delivery, service documentation and billing?
5123:2-2-01; 5123:2-3-01</t>
  </si>
  <si>
    <t>Did the independent provider have annual training on the Rights of Individuals with DD?
ORC 5123.63; 5123:2-2-01; 5123:2-9-20</t>
  </si>
  <si>
    <t>Did the agency provider verify that the staff person has a high school diploma, GED or a rule waiver from the department?
5123:2-2-01; 5123:2-3-01</t>
  </si>
  <si>
    <t>Is the service plan and/or plan of care being implemented as written?
5123:2-2-01; 5123:2-9-39; 5123:2-9-20</t>
  </si>
  <si>
    <t>Does service delivery documentation include the following elements below?                                        
•	Date of service               
•	Individual's name                                                                                                                       
•	Individual's Medicaid #                                                                                                               
•	Provider name                                                                                                                            
•	Provider #     
•	Signature or initials of person delivering the service 
5123:2-9-06; 5123:2-9-40;, 5123:2-9-39; 5123:2-9-20</t>
  </si>
  <si>
    <t>Does the waiver service delivery documentation for all waiver billing codes include the place of service?
5123:2-9-06; 5123:2-9-40;, 5123:2-9-39; 5123:2-9-20</t>
  </si>
  <si>
    <t>Does the waiver service delivery documentation for all waiver codes include the type of service?
5123:2-9-06; 5123:2-9-40; 5123:2-9-39; 5123:2-9-20</t>
  </si>
  <si>
    <t>Beginning in the second year of certification did the provider receive training related to person-centered planning, community integration, self-determination, and self-advocacy?
5123:2-2-01</t>
  </si>
  <si>
    <t xml:space="preserve">Did the independent provider maintain a log that only contains the unusual incidents defined in rile and should include the following. 
•	Name of Individual
•	Description of Incident
•	Identification of Injuries
•	Time/Date of Incident
•	Location of Incident
•	Cause and Contributing Factors
•	Preventative Measures
5123:17-02
</t>
  </si>
  <si>
    <t>Does the waiver service delivery documentation for all waiver billing codes include the number of units (amount) provided? 
5123:2-9-06; 5123:2-9-40;5123:2-9-39; 5123:2-9-20</t>
  </si>
  <si>
    <t>Does the waiver service delivery documentation include group size?
5123:2-9-06,</t>
  </si>
  <si>
    <t>Does the waiver service delivery documentation for all waiver billing codes include scope?
5123:2-9-06; 5123:2-9-40, 5123:2-9-39; 5123:2-9-20</t>
  </si>
  <si>
    <r>
      <t>Did the provider complete the</t>
    </r>
    <r>
      <rPr>
        <b/>
        <sz val="11"/>
        <color theme="1"/>
        <rFont val="Calibri"/>
        <family val="2"/>
        <scheme val="minor"/>
      </rPr>
      <t xml:space="preserve"> initial and 5 year</t>
    </r>
    <r>
      <rPr>
        <sz val="11"/>
        <color theme="1"/>
        <rFont val="Calibri"/>
        <family val="2"/>
        <scheme val="minor"/>
      </rPr>
      <t xml:space="preserve"> database checks in a timely manner?
•	Inspector General’s Exclusion List
•	Sex Offender and Child Victim Offenders Database
•	U.S. General Services Administration System for Award Management Database
•	Database of Incarcerated and Supervised Offenders
•	Abuser Registry
•	Nurse Aide Registry
5123:2-2-02; 5123:2-3-01</t>
    </r>
  </si>
  <si>
    <r>
      <t>Note: If you combine the cites for this question as well as the following, the total number of cites is 350.
Did the provider complete the following</t>
    </r>
    <r>
      <rPr>
        <b/>
        <sz val="11"/>
        <color theme="1"/>
        <rFont val="Calibri"/>
        <family val="2"/>
        <scheme val="minor"/>
      </rPr>
      <t xml:space="preserve"> initial</t>
    </r>
    <r>
      <rPr>
        <sz val="11"/>
        <color theme="1"/>
        <rFont val="Calibri"/>
        <family val="2"/>
        <scheme val="minor"/>
      </rPr>
      <t xml:space="preserve"> database checks for employees?
•	Inspector General’s Exclusion List
•	Sex Offender and Child Victim Offenders Database
•	U.S. General Services Administration System for Award Management Database
•	Database of Incarcerated and Supervised Offenders
•	Abuser Registry
•	Nurse Aide Registry
5123:2-2-02; 5123:2-3-01</t>
    </r>
  </si>
  <si>
    <t>Using person centered planning, has the plan been developed based on the results of the Comprehensive Functional Assessment (CFA) as it relates to:
•	Ensure health and welfare,
•	Assist the individual to engage in meaningful activities
•	Support community connections
•	Assist in improving self-advocacy skills
•	Ensure achievement of outcomes 
•	Identify risks include supports to prevent or minimize risks
•	Ensure employment services that are consistent with the individual’s identified employment outcome
5123:2-1-11; 5123:2-2-05</t>
  </si>
  <si>
    <t>If the individual(s) being served are unable to self-medicate, is the medication stored in a secure location?
5123:2-6-02;  5123:2-3-04</t>
  </si>
  <si>
    <t>Top 10 ICF Citations</t>
  </si>
  <si>
    <t>Number</t>
  </si>
  <si>
    <t>of Cites</t>
  </si>
  <si>
    <t>of Citations</t>
  </si>
  <si>
    <t>Are all staff in a direct services position enrolled in Rapback?  
•	Staff hired prior to October 1, 2016 must be enrolled into Rapback at the point that he or she is subject to their next five year BCII.
•	Staff hired on or after October 1, 2016 must be enrolled into Rapback at the point of his or her initial BCII.
5123:2-2-01, 5123:2-3-01</t>
  </si>
  <si>
    <t>Did the direct service staff person receive initial training prior to providing services that included:   
(i) Overview of serving individuals with developmental disabilities including implementation of ISP   
(ii) The role and responsibilities of direct services staff with regard to services including person-centered planning, community integration, self-determination, and self-advocacy;   
(iii) Universal precautions  
(iv) Initial rights training.
(v) Initial MUI training including the health and welfare alerts issued by the department.
5123:2-3-01</t>
  </si>
  <si>
    <t>For direct service staff, did the staff person receive annual training prior to providing services that included:
 (i) The role and responsibilities of direct services staff with regard to services including person-centered planning, community integration, self-determination, and self-advocacy;   
 (ii) Initial rights training including the health and welfare alerts issued by the department.
(iii) MUI training
5123:2-3-01</t>
  </si>
  <si>
    <t>Did the ICF/IID complete the following initial database checks for applicants for direct service positions?
•	Inspector General’s Exclusion List
•	Sex Offender and Child Victim Offenders Database
•	U.S. General Services Administration System for Award Management Database
•	Database of Incarcerated and Supervised Offenders
•	Abuser Registry
•	Nurse Aide Registry</t>
  </si>
  <si>
    <t>Top 10 ICF Personnel Citations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</si>
</sst>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color theme="0"/>
      <name val="Calibri"/>
      <family val="2"/>
    </font>
    <font>
      <sz val="11"/>
      <name val="Calibri"/>
      <family val="2"/>
    </font>
    <font>
      <b/>
      <sz val="16"/>
      <color theme="0"/>
      <name val="Calibri"/>
      <family val="2"/>
    </font>
    <font>
      <sz val="16"/>
      <color theme="1"/>
      <name val="Calibri"/>
      <family val="2"/>
      <scheme val="minor"/>
    </font>
  </fonts>
  <fills count="3">
    <fill>
      <patternFill patternType="none"/>
    </fill>
    <fill>
      <patternFill patternType="gray125"/>
    </fill>
    <fill>
      <patternFill patternType="solid">
        <fgColor theme="4"/>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2">
    <xf numFmtId="0" fontId="0" fillId="0" borderId="0" xfId="0"/>
    <xf numFmtId="0" fontId="2" fillId="2"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NumberFormat="1" applyAlignment="1">
      <alignment horizontal="center" vertical="center"/>
    </xf>
    <xf numFmtId="0" fontId="3" fillId="0" borderId="0" xfId="0" applyFont="1" applyAlignment="1">
      <alignment horizontal="left" vertical="center" wrapText="1"/>
    </xf>
    <xf numFmtId="0" fontId="0" fillId="0" borderId="0" xfId="0" applyAlignment="1">
      <alignment horizontal="center" vertical="center" wrapText="1"/>
    </xf>
    <xf numFmtId="0" fontId="2" fillId="2" borderId="0" xfId="0" applyFont="1" applyFill="1" applyAlignment="1">
      <alignment horizontal="left" vertical="center" wrapText="1"/>
    </xf>
    <xf numFmtId="0" fontId="0" fillId="0" borderId="0" xfId="0" applyAlignment="1">
      <alignment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xf>
    <xf numFmtId="0" fontId="4" fillId="2" borderId="0" xfId="0" applyFont="1" applyFill="1" applyAlignment="1">
      <alignment horizontal="center" vertical="center"/>
    </xf>
    <xf numFmtId="0" fontId="5" fillId="0" borderId="0" xfId="0" applyFont="1" applyAlignment="1">
      <alignment horizontal="left"/>
    </xf>
    <xf numFmtId="0" fontId="0" fillId="0" borderId="1" xfId="0" applyBorder="1" applyAlignment="1">
      <alignment horizontal="left" vertical="center" wrapText="1"/>
    </xf>
    <xf numFmtId="0" fontId="0" fillId="0" borderId="1" xfId="0" applyNumberFormat="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left" vertical="center" wrapText="1"/>
    </xf>
    <xf numFmtId="0" fontId="4" fillId="2" borderId="5" xfId="0" applyFont="1" applyFill="1" applyBorder="1" applyAlignment="1">
      <alignment horizontal="center" vertical="center"/>
    </xf>
    <xf numFmtId="0" fontId="4" fillId="2" borderId="0" xfId="0" applyFont="1" applyFill="1" applyAlignment="1">
      <alignment vertical="center"/>
    </xf>
    <xf numFmtId="0" fontId="5"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6F112-09EC-4A2A-B2F3-03390D8CA102}">
  <sheetPr>
    <pageSetUpPr fitToPage="1"/>
  </sheetPr>
  <dimension ref="A1:B13"/>
  <sheetViews>
    <sheetView workbookViewId="0">
      <selection sqref="A1:XFD2"/>
    </sheetView>
  </sheetViews>
  <sheetFormatPr defaultRowHeight="15" x14ac:dyDescent="0.25"/>
  <cols>
    <col min="1" max="1" width="77.28515625" style="10" customWidth="1"/>
    <col min="2" max="2" width="15.5703125" style="11" bestFit="1" customWidth="1"/>
    <col min="3" max="16384" width="9.140625" style="9"/>
  </cols>
  <sheetData>
    <row r="1" spans="1:2" s="13" customFormat="1" ht="30.75" customHeight="1" x14ac:dyDescent="0.35">
      <c r="A1" s="16" t="s">
        <v>44</v>
      </c>
      <c r="B1" s="17" t="s">
        <v>45</v>
      </c>
    </row>
    <row r="2" spans="1:2" s="13" customFormat="1" ht="30.75" customHeight="1" x14ac:dyDescent="0.35">
      <c r="A2" s="18" t="s">
        <v>0</v>
      </c>
      <c r="B2" s="19" t="s">
        <v>46</v>
      </c>
    </row>
    <row r="3" spans="1:2" ht="30" x14ac:dyDescent="0.25">
      <c r="A3" s="14" t="s">
        <v>20</v>
      </c>
      <c r="B3" s="15">
        <v>39</v>
      </c>
    </row>
    <row r="4" spans="1:2" ht="30" x14ac:dyDescent="0.25">
      <c r="A4" s="14" t="s">
        <v>13</v>
      </c>
      <c r="B4" s="15">
        <v>21</v>
      </c>
    </row>
    <row r="5" spans="1:2" ht="45" x14ac:dyDescent="0.25">
      <c r="A5" s="14" t="s">
        <v>14</v>
      </c>
      <c r="B5" s="15">
        <v>13</v>
      </c>
    </row>
    <row r="6" spans="1:2" ht="45" x14ac:dyDescent="0.25">
      <c r="A6" s="14" t="s">
        <v>15</v>
      </c>
      <c r="B6" s="15">
        <v>11</v>
      </c>
    </row>
    <row r="7" spans="1:2" ht="150" x14ac:dyDescent="0.25">
      <c r="A7" s="14" t="s">
        <v>42</v>
      </c>
      <c r="B7" s="15">
        <v>10</v>
      </c>
    </row>
    <row r="8" spans="1:2" ht="30" x14ac:dyDescent="0.25">
      <c r="A8" s="14" t="s">
        <v>16</v>
      </c>
      <c r="B8" s="15">
        <v>10</v>
      </c>
    </row>
    <row r="9" spans="1:2" ht="45" x14ac:dyDescent="0.25">
      <c r="A9" s="14" t="s">
        <v>17</v>
      </c>
      <c r="B9" s="15">
        <v>9</v>
      </c>
    </row>
    <row r="10" spans="1:2" ht="90" x14ac:dyDescent="0.25">
      <c r="A10" s="14" t="s">
        <v>2</v>
      </c>
      <c r="B10" s="15">
        <v>8</v>
      </c>
    </row>
    <row r="11" spans="1:2" ht="45" x14ac:dyDescent="0.25">
      <c r="A11" s="14" t="s">
        <v>18</v>
      </c>
      <c r="B11" s="15">
        <v>6</v>
      </c>
    </row>
    <row r="12" spans="1:2" ht="45" x14ac:dyDescent="0.25">
      <c r="A12" s="14" t="s">
        <v>43</v>
      </c>
      <c r="B12" s="15">
        <v>6</v>
      </c>
    </row>
    <row r="13" spans="1:2" ht="105" x14ac:dyDescent="0.25">
      <c r="A13" s="14" t="s">
        <v>19</v>
      </c>
      <c r="B13" s="15">
        <v>6</v>
      </c>
    </row>
  </sheetData>
  <printOptions horizontalCentered="1" verticalCentered="1"/>
  <pageMargins left="0.25" right="0.25" top="0.5" bottom="0.5" header="0" footer="0.5"/>
  <pageSetup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26D23-8506-4212-BFFF-A3CE9EEAC6CE}">
  <dimension ref="A1:B16"/>
  <sheetViews>
    <sheetView tabSelected="1" workbookViewId="0">
      <selection sqref="A1:B2"/>
    </sheetView>
  </sheetViews>
  <sheetFormatPr defaultRowHeight="15" x14ac:dyDescent="0.25"/>
  <cols>
    <col min="1" max="1" width="77.42578125" customWidth="1"/>
    <col min="2" max="2" width="15.42578125" customWidth="1"/>
  </cols>
  <sheetData>
    <row r="1" spans="1:2" s="21" customFormat="1" ht="33" customHeight="1" x14ac:dyDescent="0.25">
      <c r="A1" s="20" t="s">
        <v>52</v>
      </c>
      <c r="B1" s="12" t="s">
        <v>45</v>
      </c>
    </row>
    <row r="2" spans="1:2" s="21" customFormat="1" ht="33" customHeight="1" x14ac:dyDescent="0.25">
      <c r="A2" s="20" t="s">
        <v>0</v>
      </c>
      <c r="B2" s="12" t="s">
        <v>47</v>
      </c>
    </row>
    <row r="3" spans="1:2" ht="105" x14ac:dyDescent="0.25">
      <c r="A3" s="3" t="s">
        <v>2</v>
      </c>
      <c r="B3" s="4">
        <v>8</v>
      </c>
    </row>
    <row r="4" spans="1:2" ht="90" x14ac:dyDescent="0.25">
      <c r="A4" s="3" t="s">
        <v>48</v>
      </c>
      <c r="B4" s="4">
        <v>2</v>
      </c>
    </row>
    <row r="5" spans="1:2" ht="165" x14ac:dyDescent="0.25">
      <c r="A5" s="3" t="s">
        <v>49</v>
      </c>
      <c r="B5" s="4">
        <v>2</v>
      </c>
    </row>
    <row r="6" spans="1:2" ht="120" x14ac:dyDescent="0.25">
      <c r="A6" s="5" t="s">
        <v>51</v>
      </c>
      <c r="B6" s="4">
        <v>1</v>
      </c>
    </row>
    <row r="7" spans="1:2" ht="45" x14ac:dyDescent="0.25">
      <c r="A7" s="3" t="s">
        <v>3</v>
      </c>
      <c r="B7" s="4">
        <v>1</v>
      </c>
    </row>
    <row r="8" spans="1:2" ht="30" x14ac:dyDescent="0.25">
      <c r="A8" s="3" t="s">
        <v>4</v>
      </c>
      <c r="B8" s="4">
        <v>1</v>
      </c>
    </row>
    <row r="9" spans="1:2" ht="30" x14ac:dyDescent="0.25">
      <c r="A9" s="3" t="s">
        <v>5</v>
      </c>
      <c r="B9" s="4">
        <v>1</v>
      </c>
    </row>
    <row r="10" spans="1:2" ht="30" x14ac:dyDescent="0.25">
      <c r="A10" s="3" t="s">
        <v>6</v>
      </c>
      <c r="B10" s="4">
        <v>1</v>
      </c>
    </row>
    <row r="11" spans="1:2" ht="60" x14ac:dyDescent="0.25">
      <c r="A11" s="3" t="s">
        <v>7</v>
      </c>
      <c r="B11" s="4">
        <v>1</v>
      </c>
    </row>
    <row r="12" spans="1:2" ht="60" x14ac:dyDescent="0.25">
      <c r="A12" s="3" t="s">
        <v>8</v>
      </c>
      <c r="B12" s="4">
        <v>1</v>
      </c>
    </row>
    <row r="13" spans="1:2" ht="60" x14ac:dyDescent="0.25">
      <c r="A13" s="3" t="s">
        <v>9</v>
      </c>
      <c r="B13" s="4">
        <v>1</v>
      </c>
    </row>
    <row r="14" spans="1:2" ht="45" x14ac:dyDescent="0.25">
      <c r="A14" s="3" t="s">
        <v>10</v>
      </c>
      <c r="B14" s="4">
        <v>1</v>
      </c>
    </row>
    <row r="15" spans="1:2" ht="114" customHeight="1" x14ac:dyDescent="0.25">
      <c r="A15" s="3" t="s">
        <v>50</v>
      </c>
      <c r="B15" s="4">
        <v>1</v>
      </c>
    </row>
    <row r="16" spans="1:2" ht="90" x14ac:dyDescent="0.25">
      <c r="A16" s="3" t="s">
        <v>11</v>
      </c>
      <c r="B16" s="4">
        <v>1</v>
      </c>
    </row>
  </sheetData>
  <printOptions horizontalCentered="1" verticalCentered="1"/>
  <pageMargins left="0.25" right="0.25" top="0.5" bottom="0.5" header="0"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B7E77-57BB-48D8-925D-0A19D1326DF1}">
  <dimension ref="A1:C11"/>
  <sheetViews>
    <sheetView workbookViewId="0">
      <selection activeCell="C10" sqref="C10"/>
    </sheetView>
  </sheetViews>
  <sheetFormatPr defaultRowHeight="15" x14ac:dyDescent="0.25"/>
  <cols>
    <col min="1" max="1" width="73.7109375" customWidth="1"/>
    <col min="2" max="2" width="15.5703125" style="2" bestFit="1" customWidth="1"/>
    <col min="3" max="3" width="93.5703125" customWidth="1"/>
  </cols>
  <sheetData>
    <row r="1" spans="1:3" x14ac:dyDescent="0.25">
      <c r="A1" s="7" t="s">
        <v>0</v>
      </c>
      <c r="B1" s="1" t="s">
        <v>12</v>
      </c>
    </row>
    <row r="2" spans="1:3" ht="45" x14ac:dyDescent="0.25">
      <c r="A2" s="3" t="s">
        <v>31</v>
      </c>
      <c r="B2" s="4">
        <f>157+103+103</f>
        <v>363</v>
      </c>
    </row>
    <row r="3" spans="1:3" ht="135" x14ac:dyDescent="0.25">
      <c r="A3" s="3" t="s">
        <v>32</v>
      </c>
      <c r="B3" s="4">
        <f>174+60+59+12</f>
        <v>305</v>
      </c>
    </row>
    <row r="4" spans="1:3" ht="60" x14ac:dyDescent="0.25">
      <c r="A4" s="3" t="s">
        <v>33</v>
      </c>
      <c r="B4" s="4">
        <f>159+6+53+54</f>
        <v>272</v>
      </c>
    </row>
    <row r="5" spans="1:3" ht="60" x14ac:dyDescent="0.25">
      <c r="A5" s="3" t="s">
        <v>34</v>
      </c>
      <c r="B5" s="4">
        <f>133+52+49</f>
        <v>234</v>
      </c>
    </row>
    <row r="6" spans="1:3" ht="60" x14ac:dyDescent="0.25">
      <c r="A6" s="3" t="s">
        <v>35</v>
      </c>
      <c r="B6" s="4">
        <f>144+89</f>
        <v>233</v>
      </c>
    </row>
    <row r="7" spans="1:3" ht="180" x14ac:dyDescent="0.25">
      <c r="A7" s="3" t="s">
        <v>36</v>
      </c>
      <c r="B7" s="4">
        <f>107+97</f>
        <v>204</v>
      </c>
      <c r="C7" s="8"/>
    </row>
    <row r="8" spans="1:3" ht="195" x14ac:dyDescent="0.25">
      <c r="A8" s="3" t="s">
        <v>40</v>
      </c>
      <c r="B8" s="4">
        <f>119+84</f>
        <v>203</v>
      </c>
      <c r="C8" s="3" t="s">
        <v>41</v>
      </c>
    </row>
    <row r="9" spans="1:3" ht="60" x14ac:dyDescent="0.25">
      <c r="A9" s="3" t="s">
        <v>37</v>
      </c>
      <c r="B9" s="4">
        <f>94+3+51+49</f>
        <v>197</v>
      </c>
    </row>
    <row r="10" spans="1:3" ht="30" x14ac:dyDescent="0.25">
      <c r="A10" s="3" t="s">
        <v>38</v>
      </c>
      <c r="B10" s="4">
        <f>128+3+30+34</f>
        <v>195</v>
      </c>
    </row>
    <row r="11" spans="1:3" ht="60" x14ac:dyDescent="0.25">
      <c r="A11" s="3" t="s">
        <v>39</v>
      </c>
      <c r="B11" s="4">
        <f>130+3+14+17</f>
        <v>164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3BB45-C64F-46A5-A825-5261A00DF6A2}">
  <dimension ref="A1:B11"/>
  <sheetViews>
    <sheetView workbookViewId="0">
      <selection activeCell="A3" sqref="A3:XFD3"/>
    </sheetView>
  </sheetViews>
  <sheetFormatPr defaultRowHeight="15" x14ac:dyDescent="0.25"/>
  <cols>
    <col min="1" max="1" width="82.28515625" customWidth="1"/>
    <col min="2" max="2" width="19.140625" bestFit="1" customWidth="1"/>
  </cols>
  <sheetData>
    <row r="1" spans="1:2" x14ac:dyDescent="0.25">
      <c r="A1" s="7" t="s">
        <v>0</v>
      </c>
      <c r="B1" s="1" t="s">
        <v>1</v>
      </c>
    </row>
    <row r="2" spans="1:2" ht="60" x14ac:dyDescent="0.25">
      <c r="A2" s="6" t="s">
        <v>22</v>
      </c>
      <c r="B2" s="4">
        <v>233</v>
      </c>
    </row>
    <row r="3" spans="1:2" ht="135" x14ac:dyDescent="0.25">
      <c r="A3" s="6" t="s">
        <v>21</v>
      </c>
      <c r="B3" s="4">
        <f>289-86</f>
        <v>203</v>
      </c>
    </row>
    <row r="4" spans="1:2" ht="105" x14ac:dyDescent="0.25">
      <c r="A4" s="6" t="s">
        <v>23</v>
      </c>
      <c r="B4" s="4">
        <v>153</v>
      </c>
    </row>
    <row r="5" spans="1:2" ht="150" x14ac:dyDescent="0.25">
      <c r="A5" s="6" t="s">
        <v>24</v>
      </c>
      <c r="B5" s="4">
        <f>68+78</f>
        <v>146</v>
      </c>
    </row>
    <row r="6" spans="1:2" ht="60" x14ac:dyDescent="0.25">
      <c r="A6" s="6" t="s">
        <v>25</v>
      </c>
      <c r="B6" s="4">
        <v>142</v>
      </c>
    </row>
    <row r="7" spans="1:2" ht="165" x14ac:dyDescent="0.25">
      <c r="A7" s="6" t="s">
        <v>26</v>
      </c>
      <c r="B7" s="4">
        <v>142</v>
      </c>
    </row>
    <row r="8" spans="1:2" ht="45" x14ac:dyDescent="0.25">
      <c r="A8" s="6" t="s">
        <v>27</v>
      </c>
      <c r="B8" s="4">
        <v>128</v>
      </c>
    </row>
    <row r="9" spans="1:2" ht="60" x14ac:dyDescent="0.25">
      <c r="A9" s="6" t="s">
        <v>28</v>
      </c>
      <c r="B9" s="4">
        <v>125</v>
      </c>
    </row>
    <row r="10" spans="1:2" ht="30" x14ac:dyDescent="0.25">
      <c r="A10" s="6" t="s">
        <v>29</v>
      </c>
      <c r="B10" s="4">
        <v>124</v>
      </c>
    </row>
    <row r="11" spans="1:2" ht="45" x14ac:dyDescent="0.25">
      <c r="A11" s="6" t="s">
        <v>30</v>
      </c>
      <c r="B11" s="4">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Top 10 ICF</vt:lpstr>
      <vt:lpstr>Top 10 ICF Personnel</vt:lpstr>
      <vt:lpstr>Top 10 Non ICF</vt:lpstr>
      <vt:lpstr>Top 10 Non ICF Personnel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Mohler, Ashley</dc:creator>
  <cp:lastModifiedBy>Prather, Vanessa</cp:lastModifiedBy>
  <cp:lastPrinted>2019-11-18T15:39:12Z</cp:lastPrinted>
  <dcterms:created xsi:type="dcterms:W3CDTF">2019-11-14T19:41:47Z</dcterms:created>
  <dcterms:modified xsi:type="dcterms:W3CDTF">2019-11-18T15:51:57Z</dcterms:modified>
</cp:coreProperties>
</file>