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20"/>
  <workbookPr showInkAnnotation="0" autoCompressPictures="0"/>
  <bookViews>
    <workbookView xWindow="0" yWindow="0" windowWidth="25600" windowHeight="16020" tabRatio="500" activeTab="1"/>
  </bookViews>
  <sheets>
    <sheet name="2012 Terminations" sheetId="1" r:id="rId1"/>
    <sheet name="2012 Partial Dues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3" i="1" l="1"/>
  <c r="F3" i="2"/>
  <c r="G3" i="2"/>
  <c r="F4" i="2"/>
  <c r="G4" i="2"/>
  <c r="G5" i="2"/>
  <c r="F6" i="2"/>
  <c r="G6" i="2"/>
  <c r="F7" i="2"/>
  <c r="G7" i="2"/>
  <c r="G8" i="2"/>
  <c r="F8" i="2"/>
  <c r="E3" i="2"/>
  <c r="E4" i="2"/>
  <c r="E5" i="2"/>
  <c r="E6" i="2"/>
  <c r="E7" i="2"/>
  <c r="E8" i="2"/>
  <c r="D8" i="2"/>
  <c r="C8" i="2"/>
</calcChain>
</file>

<file path=xl/sharedStrings.xml><?xml version="1.0" encoding="utf-8"?>
<sst xmlns="http://schemas.openxmlformats.org/spreadsheetml/2006/main" count="34" uniqueCount="28">
  <si>
    <t>Beach Club Residential Living</t>
  </si>
  <si>
    <t>Bittersweet, Inc.</t>
  </si>
  <si>
    <t>Filling Memorial Homes of Mercy, Inc., The</t>
  </si>
  <si>
    <t>Flat Rock Homes</t>
  </si>
  <si>
    <t>Goodwill Columbus</t>
  </si>
  <si>
    <t>L.A.D.D., Inc.</t>
  </si>
  <si>
    <t>St. Joseph Home of Cincinnati</t>
  </si>
  <si>
    <t>Sunshine, Inc. of Northwest Ohio</t>
  </si>
  <si>
    <t>Wood Lane Residential Services, Inc.</t>
  </si>
  <si>
    <t>Agency</t>
  </si>
  <si>
    <t>District</t>
  </si>
  <si>
    <t>Date of Notice</t>
  </si>
  <si>
    <t>Effective Date of Membership Termination</t>
  </si>
  <si>
    <t>Filling Home, Inc.</t>
  </si>
  <si>
    <t>M</t>
  </si>
  <si>
    <t>S</t>
  </si>
  <si>
    <t>Q</t>
  </si>
  <si>
    <t>Date of Renewal</t>
  </si>
  <si>
    <t>Agency Name</t>
  </si>
  <si>
    <t>Gross Membership Dues</t>
  </si>
  <si>
    <t>Discount</t>
  </si>
  <si>
    <t>Net Membership Dues</t>
  </si>
  <si>
    <t>Payments Received</t>
  </si>
  <si>
    <t>Balance Due</t>
  </si>
  <si>
    <t>Partial Payment Agencies</t>
  </si>
  <si>
    <t>If Recent -</t>
  </si>
  <si>
    <t>2011 Dues</t>
  </si>
  <si>
    <r>
      <rPr>
        <b/>
        <u/>
        <sz val="14"/>
        <color theme="1"/>
        <rFont val="Calibri"/>
        <scheme val="minor"/>
      </rPr>
      <t>Payment</t>
    </r>
    <r>
      <rPr>
        <b/>
        <sz val="14"/>
        <color theme="1"/>
        <rFont val="Calibri"/>
        <scheme val="minor"/>
      </rPr>
      <t>:             Semi-Ann.=S  Quarterly=Q  Monthly=M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</si>
</sst>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#,##0.00;\-#,##0.00"/>
  </numFmts>
  <fonts count="1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theme="1"/>
      <name val="Calibri"/>
      <scheme val="minor"/>
    </font>
    <font>
      <u/>
      <sz val="14"/>
      <color theme="1"/>
      <name val="Calibri"/>
      <scheme val="minor"/>
    </font>
    <font>
      <sz val="14"/>
      <color rgb="FF000000"/>
      <name val="Calibri"/>
      <scheme val="minor"/>
    </font>
    <font>
      <b/>
      <sz val="14"/>
      <color rgb="FF000000"/>
      <name val="Calibri"/>
      <scheme val="minor"/>
    </font>
    <font>
      <b/>
      <i/>
      <sz val="14"/>
      <color rgb="FF000000"/>
      <name val="Calibri"/>
      <scheme val="minor"/>
    </font>
    <font>
      <b/>
      <sz val="14"/>
      <color theme="1"/>
      <name val="Calibri"/>
      <scheme val="minor"/>
    </font>
    <font>
      <b/>
      <u/>
      <sz val="14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4" fillId="0" borderId="0" xfId="0" applyFont="1"/>
    <xf numFmtId="0" fontId="5" fillId="2" borderId="0" xfId="0" applyNumberFormat="1" applyFont="1" applyFill="1" applyBorder="1" applyAlignment="1">
      <alignment horizontal="left" vertical="top"/>
    </xf>
    <xf numFmtId="0" fontId="5" fillId="0" borderId="0" xfId="0" applyNumberFormat="1" applyFont="1" applyBorder="1" applyAlignment="1">
      <alignment horizontal="left" vertical="top"/>
    </xf>
    <xf numFmtId="0" fontId="5" fillId="2" borderId="0" xfId="0" applyNumberFormat="1" applyFont="1" applyFill="1" applyBorder="1" applyAlignment="1">
      <alignment horizontal="left" vertical="top" wrapText="1"/>
    </xf>
    <xf numFmtId="0" fontId="5" fillId="0" borderId="0" xfId="0" applyNumberFormat="1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/>
    </xf>
    <xf numFmtId="14" fontId="3" fillId="2" borderId="0" xfId="0" applyNumberFormat="1" applyFont="1" applyFill="1" applyAlignment="1">
      <alignment horizontal="center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0" xfId="0" applyNumberFormat="1" applyFont="1"/>
    <xf numFmtId="49" fontId="3" fillId="0" borderId="0" xfId="0" applyNumberFormat="1" applyFont="1" applyAlignment="1">
      <alignment wrapText="1"/>
    </xf>
    <xf numFmtId="165" fontId="3" fillId="0" borderId="0" xfId="0" applyNumberFormat="1" applyFont="1"/>
    <xf numFmtId="4" fontId="3" fillId="0" borderId="0" xfId="0" applyNumberFormat="1" applyFont="1"/>
    <xf numFmtId="0" fontId="3" fillId="0" borderId="0" xfId="0" applyFont="1" applyAlignment="1">
      <alignment horizontal="center" vertical="center"/>
    </xf>
    <xf numFmtId="3" fontId="3" fillId="0" borderId="0" xfId="0" applyNumberFormat="1" applyFont="1"/>
    <xf numFmtId="3" fontId="3" fillId="2" borderId="0" xfId="0" applyNumberFormat="1" applyFont="1" applyFill="1"/>
    <xf numFmtId="49" fontId="6" fillId="0" borderId="4" xfId="0" applyNumberFormat="1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164" fontId="5" fillId="0" borderId="1" xfId="0" applyNumberFormat="1" applyFont="1" applyBorder="1"/>
    <xf numFmtId="49" fontId="5" fillId="0" borderId="2" xfId="0" applyNumberFormat="1" applyFont="1" applyBorder="1" applyAlignment="1">
      <alignment wrapText="1"/>
    </xf>
    <xf numFmtId="165" fontId="5" fillId="0" borderId="2" xfId="0" applyNumberFormat="1" applyFont="1" applyBorder="1"/>
    <xf numFmtId="4" fontId="5" fillId="0" borderId="2" xfId="0" applyNumberFormat="1" applyFont="1" applyBorder="1"/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calcChain" Target="calcChain.xml"/><Relationship Id="rId4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A17" sqref="A17"/>
    </sheetView>
  </sheetViews>
  <sheetFormatPr baseColWidth="10" defaultRowHeight="18" x14ac:dyDescent="0"/>
  <cols>
    <col min="1" max="1" width="27.83203125" style="1" customWidth="1"/>
    <col min="2" max="2" width="10.83203125" style="1"/>
    <col min="3" max="3" width="14.83203125" style="1" bestFit="1" customWidth="1"/>
    <col min="4" max="4" width="41.5" style="1" bestFit="1" customWidth="1"/>
    <col min="5" max="16384" width="10.83203125" style="1"/>
  </cols>
  <sheetData>
    <row r="1" spans="1:6">
      <c r="C1" s="1" t="s">
        <v>25</v>
      </c>
    </row>
    <row r="2" spans="1:6">
      <c r="A2" s="2" t="s">
        <v>9</v>
      </c>
      <c r="B2" s="2" t="s">
        <v>10</v>
      </c>
      <c r="C2" s="2" t="s">
        <v>11</v>
      </c>
      <c r="D2" s="2" t="s">
        <v>12</v>
      </c>
      <c r="E2" s="2" t="s">
        <v>26</v>
      </c>
      <c r="F2" s="2"/>
    </row>
    <row r="3" spans="1:6">
      <c r="A3" s="3" t="s">
        <v>0</v>
      </c>
      <c r="B3" s="7">
        <v>8</v>
      </c>
      <c r="C3" s="8"/>
      <c r="D3" s="9">
        <v>40909</v>
      </c>
      <c r="E3" s="20">
        <v>810</v>
      </c>
    </row>
    <row r="4" spans="1:6">
      <c r="A4" s="4" t="s">
        <v>1</v>
      </c>
      <c r="B4" s="10">
        <v>4</v>
      </c>
      <c r="C4" s="11"/>
      <c r="D4" s="12">
        <v>40909</v>
      </c>
      <c r="E4" s="19">
        <v>13680</v>
      </c>
    </row>
    <row r="5" spans="1:6" ht="15" customHeight="1">
      <c r="A5" s="3" t="s">
        <v>4</v>
      </c>
      <c r="B5" s="7">
        <v>6</v>
      </c>
      <c r="C5" s="8"/>
      <c r="D5" s="9">
        <v>40909</v>
      </c>
      <c r="E5" s="20">
        <v>30609</v>
      </c>
    </row>
    <row r="6" spans="1:6">
      <c r="A6" s="4" t="s">
        <v>5</v>
      </c>
      <c r="B6" s="10">
        <v>1</v>
      </c>
      <c r="C6" s="11"/>
      <c r="D6" s="12">
        <v>40909</v>
      </c>
      <c r="E6" s="19">
        <v>10171.65</v>
      </c>
    </row>
    <row r="7" spans="1:6" ht="36">
      <c r="A7" s="5" t="s">
        <v>6</v>
      </c>
      <c r="B7" s="7">
        <v>1</v>
      </c>
      <c r="C7" s="9">
        <v>41000</v>
      </c>
      <c r="D7" s="9">
        <v>41091</v>
      </c>
      <c r="E7" s="20">
        <v>15808</v>
      </c>
    </row>
    <row r="8" spans="1:6" ht="36">
      <c r="A8" s="6" t="s">
        <v>2</v>
      </c>
      <c r="B8" s="10">
        <v>4</v>
      </c>
      <c r="C8" s="12">
        <v>41003</v>
      </c>
      <c r="D8" s="12">
        <v>41030</v>
      </c>
      <c r="E8" s="19">
        <v>24339</v>
      </c>
    </row>
    <row r="9" spans="1:6" ht="14" customHeight="1">
      <c r="A9" s="5" t="s">
        <v>3</v>
      </c>
      <c r="B9" s="7">
        <v>4</v>
      </c>
      <c r="C9" s="9">
        <v>41017</v>
      </c>
      <c r="D9" s="9">
        <v>41017</v>
      </c>
      <c r="E9" s="20">
        <v>15912.6</v>
      </c>
    </row>
    <row r="10" spans="1:6" ht="36">
      <c r="A10" s="6" t="s">
        <v>8</v>
      </c>
      <c r="B10" s="10">
        <v>4</v>
      </c>
      <c r="C10" s="12">
        <v>41017</v>
      </c>
      <c r="D10" s="12">
        <v>41030</v>
      </c>
      <c r="E10" s="19">
        <v>9490.5</v>
      </c>
    </row>
    <row r="11" spans="1:6" ht="18" customHeight="1">
      <c r="A11" s="5" t="s">
        <v>7</v>
      </c>
      <c r="B11" s="7">
        <v>4</v>
      </c>
      <c r="C11" s="9">
        <v>41022</v>
      </c>
      <c r="D11" s="9">
        <v>41060</v>
      </c>
      <c r="E11" s="20">
        <v>33304.15</v>
      </c>
    </row>
    <row r="13" spans="1:6">
      <c r="E13" s="19">
        <f>SUM(E3:E12)</f>
        <v>154124.9</v>
      </c>
    </row>
  </sheetData>
  <sortState ref="A3:D11">
    <sortCondition ref="C3:C11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C18" sqref="C18"/>
    </sheetView>
  </sheetViews>
  <sheetFormatPr baseColWidth="10" defaultRowHeight="18" x14ac:dyDescent="0"/>
  <cols>
    <col min="1" max="1" width="12.83203125" style="1" bestFit="1" customWidth="1"/>
    <col min="2" max="2" width="19.5" style="1" customWidth="1"/>
    <col min="3" max="3" width="16.33203125" style="1" customWidth="1"/>
    <col min="4" max="4" width="12.6640625" style="1" customWidth="1"/>
    <col min="5" max="5" width="14.6640625" style="1" customWidth="1"/>
    <col min="6" max="6" width="14.1640625" style="1" customWidth="1"/>
    <col min="7" max="7" width="11.33203125" style="1" bestFit="1" customWidth="1"/>
    <col min="8" max="8" width="21.5" style="1" customWidth="1"/>
    <col min="9" max="16384" width="10.83203125" style="1"/>
  </cols>
  <sheetData>
    <row r="1" spans="1:8">
      <c r="A1" s="2" t="s">
        <v>24</v>
      </c>
    </row>
    <row r="2" spans="1:8" ht="73" thickBot="1">
      <c r="A2" s="21" t="s">
        <v>17</v>
      </c>
      <c r="B2" s="21" t="s">
        <v>18</v>
      </c>
      <c r="C2" s="21" t="s">
        <v>19</v>
      </c>
      <c r="D2" s="21" t="s">
        <v>20</v>
      </c>
      <c r="E2" s="21" t="s">
        <v>21</v>
      </c>
      <c r="F2" s="22" t="s">
        <v>22</v>
      </c>
      <c r="G2" s="22" t="s">
        <v>23</v>
      </c>
      <c r="H2" s="23" t="s">
        <v>27</v>
      </c>
    </row>
    <row r="3" spans="1:8" ht="19" thickTop="1">
      <c r="A3" s="24">
        <v>40909</v>
      </c>
      <c r="B3" s="25" t="s">
        <v>13</v>
      </c>
      <c r="C3" s="26">
        <v>23940</v>
      </c>
      <c r="D3" s="26">
        <v>0</v>
      </c>
      <c r="E3" s="26">
        <f>C3-D3</f>
        <v>23940</v>
      </c>
      <c r="F3" s="26">
        <f>1995+1995+1995</f>
        <v>5985</v>
      </c>
      <c r="G3" s="27">
        <f>C3-D3-F3</f>
        <v>17955</v>
      </c>
      <c r="H3" s="13" t="s">
        <v>14</v>
      </c>
    </row>
    <row r="4" spans="1:8" ht="54">
      <c r="A4" s="24">
        <v>40921</v>
      </c>
      <c r="B4" s="25" t="s">
        <v>8</v>
      </c>
      <c r="C4" s="26">
        <v>9990</v>
      </c>
      <c r="D4" s="26">
        <v>0</v>
      </c>
      <c r="E4" s="26">
        <f>C4-D4</f>
        <v>9990</v>
      </c>
      <c r="F4" s="26">
        <f>832.5+832.5+832.5+832.5</f>
        <v>3330</v>
      </c>
      <c r="G4" s="27">
        <f>C4-D4-F4</f>
        <v>6660</v>
      </c>
      <c r="H4" s="13" t="s">
        <v>14</v>
      </c>
    </row>
    <row r="5" spans="1:8" ht="36">
      <c r="A5" s="24">
        <v>40962</v>
      </c>
      <c r="B5" s="25" t="s">
        <v>7</v>
      </c>
      <c r="C5" s="26">
        <v>36600</v>
      </c>
      <c r="D5" s="26">
        <v>0</v>
      </c>
      <c r="E5" s="26">
        <f>C5-D5</f>
        <v>36600</v>
      </c>
      <c r="F5" s="26">
        <v>11400</v>
      </c>
      <c r="G5" s="27">
        <f>C5-D5-F5</f>
        <v>25200</v>
      </c>
      <c r="H5" s="13" t="s">
        <v>14</v>
      </c>
    </row>
    <row r="6" spans="1:8" ht="36">
      <c r="A6" s="24">
        <v>40935</v>
      </c>
      <c r="B6" s="25" t="s">
        <v>6</v>
      </c>
      <c r="C6" s="26">
        <v>16900</v>
      </c>
      <c r="D6" s="26">
        <v>845</v>
      </c>
      <c r="E6" s="26">
        <f>C6-D6</f>
        <v>16055</v>
      </c>
      <c r="F6" s="26">
        <f>8450</f>
        <v>8450</v>
      </c>
      <c r="G6" s="27">
        <f>C6-D6-F6</f>
        <v>7605</v>
      </c>
      <c r="H6" s="13" t="s">
        <v>15</v>
      </c>
    </row>
    <row r="7" spans="1:8">
      <c r="A7" s="24">
        <v>40931</v>
      </c>
      <c r="B7" s="25" t="s">
        <v>3</v>
      </c>
      <c r="C7" s="26">
        <v>15080</v>
      </c>
      <c r="D7" s="26">
        <v>0</v>
      </c>
      <c r="E7" s="26">
        <f>C7-D7</f>
        <v>15080</v>
      </c>
      <c r="F7" s="26">
        <f>3770</f>
        <v>3770</v>
      </c>
      <c r="G7" s="27">
        <f>C7-D7-F7</f>
        <v>11310</v>
      </c>
      <c r="H7" s="13" t="s">
        <v>16</v>
      </c>
    </row>
    <row r="8" spans="1:8">
      <c r="A8" s="14"/>
      <c r="B8" s="15"/>
      <c r="C8" s="16">
        <f>SUM(C3:C7)</f>
        <v>102510</v>
      </c>
      <c r="D8" s="16">
        <f>SUM(D3:D7)</f>
        <v>845</v>
      </c>
      <c r="E8" s="16">
        <f>SUM(E3:E7)</f>
        <v>101665</v>
      </c>
      <c r="F8" s="16">
        <f>SUM(F3:F7)</f>
        <v>32935</v>
      </c>
      <c r="G8" s="17">
        <f>SUM(G3:G7)</f>
        <v>68730</v>
      </c>
      <c r="H8" s="18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2012 Terminations</vt:lpstr>
      <vt:lpstr>2012 Partial Dues</vt:lpstr>
    </vt:vector>
  </TitlesOfParts>
  <Company>OPRA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Davis</dc:creator>
  <cp:lastModifiedBy>Mark Davis</cp:lastModifiedBy>
  <dcterms:created xsi:type="dcterms:W3CDTF">2012-04-27T17:44:32Z</dcterms:created>
  <dcterms:modified xsi:type="dcterms:W3CDTF">2012-04-27T19:01:29Z</dcterms:modified>
</cp:coreProperties>
</file>