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01\profiles\PMoore\Desktop\Board\"/>
    </mc:Choice>
  </mc:AlternateContent>
  <bookViews>
    <workbookView xWindow="0" yWindow="0" windowWidth="23052" windowHeight="7560"/>
  </bookViews>
  <sheets>
    <sheet name="Dues Analysis" sheetId="1" r:id="rId1"/>
  </sheets>
  <definedNames>
    <definedName name="_xlnm.Print_Area" localSheetId="0">'Dues Analysis'!$A$1:$L$180</definedName>
    <definedName name="_xlnm.Print_Titles" localSheetId="0">'Dues Analysis'!$1:$1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7" i="1" l="1"/>
  <c r="N166" i="1"/>
  <c r="N165" i="1"/>
  <c r="J165" i="1"/>
  <c r="N164" i="1"/>
  <c r="J164" i="1"/>
  <c r="N163" i="1"/>
  <c r="J163" i="1"/>
  <c r="N162" i="1"/>
  <c r="J162" i="1"/>
  <c r="N161" i="1"/>
  <c r="J161" i="1"/>
  <c r="N160" i="1"/>
  <c r="J160" i="1"/>
  <c r="N159" i="1"/>
  <c r="J159" i="1"/>
  <c r="N158" i="1"/>
  <c r="J158" i="1"/>
  <c r="N157" i="1"/>
  <c r="J157" i="1"/>
  <c r="N156" i="1"/>
  <c r="J156" i="1"/>
  <c r="N155" i="1"/>
  <c r="J155" i="1"/>
  <c r="N154" i="1"/>
  <c r="J154" i="1"/>
  <c r="N153" i="1"/>
  <c r="J153" i="1"/>
  <c r="N152" i="1"/>
  <c r="J152" i="1"/>
  <c r="N151" i="1"/>
  <c r="N150" i="1"/>
  <c r="N98" i="1"/>
  <c r="N97" i="1"/>
  <c r="N96" i="1"/>
  <c r="J96" i="1"/>
  <c r="N95" i="1"/>
  <c r="J95" i="1"/>
  <c r="N94" i="1"/>
  <c r="J94" i="1"/>
  <c r="N93" i="1"/>
  <c r="J93" i="1"/>
  <c r="N92" i="1"/>
  <c r="J92" i="1"/>
  <c r="N91" i="1"/>
  <c r="J91" i="1"/>
  <c r="N90" i="1"/>
  <c r="J90" i="1"/>
  <c r="N89" i="1"/>
  <c r="J89" i="1"/>
  <c r="N88" i="1"/>
  <c r="J88" i="1"/>
  <c r="N87" i="1"/>
  <c r="J87" i="1"/>
  <c r="N86" i="1"/>
  <c r="J86" i="1"/>
  <c r="N85" i="1"/>
  <c r="J85" i="1"/>
  <c r="N84" i="1"/>
  <c r="J84" i="1"/>
  <c r="N83" i="1"/>
  <c r="J83" i="1"/>
  <c r="N82" i="1"/>
  <c r="N81" i="1"/>
  <c r="N54" i="1"/>
  <c r="N53" i="1"/>
  <c r="N52" i="1"/>
  <c r="J52" i="1"/>
  <c r="N51" i="1"/>
  <c r="J51" i="1"/>
  <c r="N50" i="1"/>
  <c r="J50" i="1"/>
  <c r="N49" i="1"/>
  <c r="J49" i="1"/>
  <c r="N48" i="1"/>
  <c r="J48" i="1"/>
  <c r="N47" i="1"/>
  <c r="J47" i="1"/>
  <c r="N46" i="1"/>
  <c r="J46" i="1"/>
  <c r="N45" i="1"/>
  <c r="J45" i="1"/>
  <c r="N44" i="1"/>
  <c r="J44" i="1"/>
  <c r="N43" i="1"/>
  <c r="J43" i="1"/>
  <c r="N42" i="1"/>
  <c r="J42" i="1"/>
  <c r="N41" i="1"/>
  <c r="J41" i="1"/>
  <c r="N40" i="1"/>
  <c r="J40" i="1"/>
  <c r="N39" i="1"/>
  <c r="J39" i="1"/>
  <c r="N38" i="1"/>
  <c r="N37" i="1"/>
  <c r="N22" i="1"/>
  <c r="N21" i="1"/>
  <c r="N20" i="1"/>
  <c r="J20" i="1"/>
  <c r="N19" i="1"/>
  <c r="J19" i="1"/>
  <c r="N18" i="1"/>
  <c r="J18" i="1"/>
  <c r="N17" i="1"/>
  <c r="J17" i="1"/>
  <c r="N16" i="1"/>
  <c r="J16" i="1"/>
  <c r="N15" i="1"/>
  <c r="J15" i="1"/>
  <c r="N14" i="1"/>
  <c r="J14" i="1"/>
  <c r="N13" i="1"/>
  <c r="J13" i="1"/>
  <c r="N12" i="1"/>
  <c r="J12" i="1"/>
  <c r="N11" i="1"/>
  <c r="J11" i="1"/>
  <c r="N10" i="1"/>
  <c r="J10" i="1"/>
  <c r="N9" i="1"/>
  <c r="J9" i="1"/>
  <c r="N8" i="1"/>
  <c r="J8" i="1"/>
  <c r="N7" i="1"/>
  <c r="J7" i="1"/>
  <c r="N6" i="1"/>
  <c r="N5" i="1"/>
  <c r="F177" i="1" l="1"/>
  <c r="F28" i="1" l="1"/>
  <c r="F179" i="1"/>
  <c r="E177" i="1" l="1"/>
  <c r="E179" i="1" s="1"/>
  <c r="E28" i="1"/>
</calcChain>
</file>

<file path=xl/sharedStrings.xml><?xml version="1.0" encoding="utf-8"?>
<sst xmlns="http://schemas.openxmlformats.org/spreadsheetml/2006/main" count="800" uniqueCount="210">
  <si>
    <t>EGR</t>
  </si>
  <si>
    <t>Tier 1</t>
  </si>
  <si>
    <t>Venture Productions</t>
  </si>
  <si>
    <t>MiSpace, Inc.</t>
  </si>
  <si>
    <t>MATCO Services</t>
  </si>
  <si>
    <t>PC Workshop, Inc.</t>
  </si>
  <si>
    <t>CLI Incorporated</t>
  </si>
  <si>
    <t>RTC Industries, Inc.</t>
  </si>
  <si>
    <t>MASCO, Inc.</t>
  </si>
  <si>
    <t>Portage Industries, Inc.</t>
  </si>
  <si>
    <t>S &amp; H Products</t>
  </si>
  <si>
    <t>Production Services Unlimited, Inc.</t>
  </si>
  <si>
    <t>Wasco, Inc.</t>
  </si>
  <si>
    <t>Greene, Inc.</t>
  </si>
  <si>
    <t>New Hope Industries, Inc.</t>
  </si>
  <si>
    <t>Auglaize Industries, Inc.</t>
  </si>
  <si>
    <t>Clear Skies Ahead, LLC</t>
  </si>
  <si>
    <t>Star, Inc.</t>
  </si>
  <si>
    <t>THS Remote Support Services</t>
  </si>
  <si>
    <t>Belco Works, Inc.</t>
  </si>
  <si>
    <t>RT Industries, Inc.</t>
  </si>
  <si>
    <t>The Alpha Group of Delaware, Inc.</t>
  </si>
  <si>
    <t>Weaver Industries, Inc.</t>
  </si>
  <si>
    <t>Nick Amster, Inc.</t>
  </si>
  <si>
    <t>The Fuse Network</t>
  </si>
  <si>
    <t>Active Day, Inc.</t>
  </si>
  <si>
    <t>Richland Newhope Industries, Inc.</t>
  </si>
  <si>
    <t>Tier 2</t>
  </si>
  <si>
    <t>Starlight Enterprises, Inc.</t>
  </si>
  <si>
    <t>Southern Ohio Adventures Recreation</t>
  </si>
  <si>
    <t>Red Door Residential</t>
  </si>
  <si>
    <t>Shining Star Residential Services</t>
  </si>
  <si>
    <t>Tier 3</t>
  </si>
  <si>
    <t>Whetstone Industries</t>
  </si>
  <si>
    <t>Homewatch CareGivers</t>
  </si>
  <si>
    <t>Ottawa Valley Center, Inc.</t>
  </si>
  <si>
    <t>St. Joseph Home, Inc.</t>
  </si>
  <si>
    <t>Erie Residential Living, Inc.</t>
  </si>
  <si>
    <t>Abilities Resource, Inc.</t>
  </si>
  <si>
    <t>Sandco Industries</t>
  </si>
  <si>
    <t>Life Builders, LLC</t>
  </si>
  <si>
    <t>Marty's Personal Care</t>
  </si>
  <si>
    <t>Willing Hands, Inc.</t>
  </si>
  <si>
    <t>Muskingum Residentials, Inc.</t>
  </si>
  <si>
    <t>Open Options, Inc.</t>
  </si>
  <si>
    <t>Guernsey Residential, Inc.</t>
  </si>
  <si>
    <t>Halom House, Inc.</t>
  </si>
  <si>
    <t>Ability Works</t>
  </si>
  <si>
    <t>Wiley Homes, Inc.</t>
  </si>
  <si>
    <t>Ashtabula County Residential Services</t>
  </si>
  <si>
    <t>North Shore Residential Services</t>
  </si>
  <si>
    <t>United Rehabilitation Services</t>
  </si>
  <si>
    <t>Caregiver Homes of Ohio</t>
  </si>
  <si>
    <t>Riverview Industries, Inc.</t>
  </si>
  <si>
    <t>Brittany Residential, Inc.</t>
  </si>
  <si>
    <t>Community Options, Inc.</t>
  </si>
  <si>
    <t>Mercer Residential Services, Inc.</t>
  </si>
  <si>
    <t>Residential Concepts, Inc.</t>
  </si>
  <si>
    <t>Havar, Inc.</t>
  </si>
  <si>
    <t>Monarch Lifeworks</t>
  </si>
  <si>
    <t>Wynn-Reeth, Inc.</t>
  </si>
  <si>
    <t>Triad Residential Solutions, LLC</t>
  </si>
  <si>
    <t>Mount Aloysius Corp.</t>
  </si>
  <si>
    <t>Ohio Valley Residential Services, Inc.</t>
  </si>
  <si>
    <t>HELP Foundation, Inc.</t>
  </si>
  <si>
    <t>RHDD</t>
  </si>
  <si>
    <t>Benchmark Human Services</t>
  </si>
  <si>
    <t>Dungarvin Ohio LLC</t>
  </si>
  <si>
    <t>Welcome House, Inc.</t>
  </si>
  <si>
    <t>New Avenues to Independence</t>
  </si>
  <si>
    <t>Echoing Hills Village, Inc.</t>
  </si>
  <si>
    <t>Koinonia Homes, Inc.</t>
  </si>
  <si>
    <t>A Knack 4 Caring</t>
  </si>
  <si>
    <t>Assured Health Services</t>
  </si>
  <si>
    <t>Beyond Homecare</t>
  </si>
  <si>
    <t>Brookhill Center Industries, Inc.</t>
  </si>
  <si>
    <t>Caring Supported Independence</t>
  </si>
  <si>
    <t>Center for Disability Services</t>
  </si>
  <si>
    <t>COREE Residential, LLC</t>
  </si>
  <si>
    <t>DOY Services, Inc.</t>
  </si>
  <si>
    <t>Easter Seals Northern Ohio</t>
  </si>
  <si>
    <t>Extended Hearts, LLC</t>
  </si>
  <si>
    <t>Focus On Independence, LLC</t>
  </si>
  <si>
    <t>Independent Beginnings, LLC</t>
  </si>
  <si>
    <t>Independent Provider - Tangeala Bevens</t>
  </si>
  <si>
    <t>Lifestyle Housing, Inc.</t>
  </si>
  <si>
    <t>Lucy Idol Center, Inc.</t>
  </si>
  <si>
    <t>Make A U-Turn Foundation, Inc.</t>
  </si>
  <si>
    <t>Mayle Homes, Inc.</t>
  </si>
  <si>
    <t>Onebridge Support Services</t>
  </si>
  <si>
    <t>St. Joseph Home / Cincinnati</t>
  </si>
  <si>
    <t>Thomas Edison Center</t>
  </si>
  <si>
    <t>Warren County ESC/Adult Connections</t>
  </si>
  <si>
    <t>ARC Industries, Inc.</t>
  </si>
  <si>
    <t>Carroll Hills Industries, Inc.</t>
  </si>
  <si>
    <t>D-R Services, Inc.</t>
  </si>
  <si>
    <t>Fairhaven Industries</t>
  </si>
  <si>
    <t>Harco Industries, Inc.</t>
  </si>
  <si>
    <t>Healing Touch Agency, LLC</t>
  </si>
  <si>
    <t>Highco, Inc.</t>
  </si>
  <si>
    <t>Hocking Valley Industries, Inc.</t>
  </si>
  <si>
    <t>L &amp; M Products, Inc.</t>
  </si>
  <si>
    <t>Marimor Industries, Inc.</t>
  </si>
  <si>
    <t>Modern Support Services, Inc.</t>
  </si>
  <si>
    <t>Monroe Adult Crafts Organization, Inc.</t>
  </si>
  <si>
    <t>PerCo, Inc.</t>
  </si>
  <si>
    <t>SAW, Inc. (Solutions At Work)</t>
  </si>
  <si>
    <t>TexStone Industries, LLC</t>
  </si>
  <si>
    <t>The CA Group, Inc.</t>
  </si>
  <si>
    <t>Waycraft Industries, Inc.</t>
  </si>
  <si>
    <t>Work Leads To Independence</t>
  </si>
  <si>
    <t>Advancing Abilities, Inc.</t>
  </si>
  <si>
    <t>Alvis, Inc.</t>
  </si>
  <si>
    <t>Anne Grady Services</t>
  </si>
  <si>
    <t>Bittersweet, Inc.</t>
  </si>
  <si>
    <t>Blossom Hill, Inc.</t>
  </si>
  <si>
    <t>Buckeye Community Services, Inc.</t>
  </si>
  <si>
    <t>Capabilities, LLC</t>
  </si>
  <si>
    <t>Champaign Residential Services (CRSI)</t>
  </si>
  <si>
    <t>Choices In Community Living, Inc.</t>
  </si>
  <si>
    <t>Community Health Network</t>
  </si>
  <si>
    <t>Community Residential Services, Inc.</t>
  </si>
  <si>
    <t>Creative Options</t>
  </si>
  <si>
    <t>Dreamshine</t>
  </si>
  <si>
    <t>E.C.I., Inc.</t>
  </si>
  <si>
    <t>Empowering People, Inc.</t>
  </si>
  <si>
    <t>Family Care Options</t>
  </si>
  <si>
    <t>Family Haven, Inc.</t>
  </si>
  <si>
    <t>Gantt Homes, Inc.</t>
  </si>
  <si>
    <t>Goodwill Columbus</t>
  </si>
  <si>
    <t>Grow, Inc.</t>
  </si>
  <si>
    <t>Hattie Larlham</t>
  </si>
  <si>
    <t>Heinzerling Community</t>
  </si>
  <si>
    <t>I Am Boundless, Inc.</t>
  </si>
  <si>
    <t>Independence of Portage County, Inc.</t>
  </si>
  <si>
    <t>L'Arche Cleveland</t>
  </si>
  <si>
    <t>LEL Home Services, LLC</t>
  </si>
  <si>
    <t>Living Opportunities, Inc.</t>
  </si>
  <si>
    <t>PALS a Chrysalis Health Company</t>
  </si>
  <si>
    <t>PARTNERS in Employment, Inc.</t>
  </si>
  <si>
    <t>REM Ohio, Inc.</t>
  </si>
  <si>
    <t>Renaissance House, Inc.</t>
  </si>
  <si>
    <t>ResCare, Inc.</t>
  </si>
  <si>
    <t>Richwood Residential, Inc.</t>
  </si>
  <si>
    <t>Scioto Residential Services, Inc.</t>
  </si>
  <si>
    <t>Self-Directed Living, LLC</t>
  </si>
  <si>
    <t>Siffrin, Inc.</t>
  </si>
  <si>
    <t>St. John's Villa</t>
  </si>
  <si>
    <t>Starcher Family Home, LLC</t>
  </si>
  <si>
    <t>The Epilepsy Center of Northwest Ohio</t>
  </si>
  <si>
    <t>The Sech-Kar Co., Inc.</t>
  </si>
  <si>
    <t>Threshold Residential Services, Inc.</t>
  </si>
  <si>
    <t>United Disability Services</t>
  </si>
  <si>
    <t>Whole Latte Love Café, Inc.</t>
  </si>
  <si>
    <t>Wood Lane Residential Services</t>
  </si>
  <si>
    <t>RHAM</t>
  </si>
  <si>
    <t xml:space="preserve">Manahan </t>
  </si>
  <si>
    <t xml:space="preserve">Living In Family Environments, Inc. </t>
  </si>
  <si>
    <t>LADD</t>
  </si>
  <si>
    <t>CORE, Inc.</t>
  </si>
  <si>
    <t>UCP Cleveland</t>
  </si>
  <si>
    <t>The Society</t>
  </si>
  <si>
    <t>Gross Revenue</t>
  </si>
  <si>
    <t>Under</t>
  </si>
  <si>
    <t>Resident Home Greater Dayton, Inc.</t>
  </si>
  <si>
    <t>Horizons</t>
  </si>
  <si>
    <t>JFSA of Cleveland</t>
  </si>
  <si>
    <t xml:space="preserve">Envision </t>
  </si>
  <si>
    <t>Caregiver, Inc.</t>
  </si>
  <si>
    <t>People Works</t>
  </si>
  <si>
    <t>Marca Industries, Inc.</t>
  </si>
  <si>
    <t>2020 Tier</t>
  </si>
  <si>
    <t>2021 Tier</t>
  </si>
  <si>
    <t>Organization Name</t>
  </si>
  <si>
    <t>2021 Dues Under Old Structure</t>
  </si>
  <si>
    <t>Independent Provider</t>
  </si>
  <si>
    <t>First Year Discount</t>
  </si>
  <si>
    <t>Key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</si>
  <si>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</si>
  <si>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</si>
  <si>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</si>
  <si>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</si>
  <si>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</si>
  <si>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</si>
  <si>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</si>
  <si>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</si>
  <si>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</si>
  <si>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</si>
  <si>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</si>
  <si>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</si>
  <si>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</si>
  <si>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</si>
  <si>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</si>
  <si>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</si>
  <si>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</si>
  <si>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Independent Provider - Jeanine Caudill</t>
  </si>
  <si>
    <t>(new members to remain under old structure)</t>
  </si>
  <si>
    <t>Greater</t>
  </si>
  <si>
    <t>1st Year Dues</t>
  </si>
  <si>
    <t>Annual Dues</t>
  </si>
  <si>
    <t>WE PROPOSE 2020 NEW MEMBERS STAY UNDER THE OLD  TIER STRUCTURE UNTIL 2022</t>
  </si>
  <si>
    <t>The Home Farms Residential Services</t>
  </si>
  <si>
    <t>Recreation Unlimited Farm &amp; Fun</t>
  </si>
  <si>
    <t>Creative Enrichment Centers of Ohio</t>
  </si>
  <si>
    <t xml:space="preserve">Breaking The Label, LLC </t>
  </si>
  <si>
    <t xml:space="preserve">SHC, Inc. / Fairview Home </t>
  </si>
  <si>
    <t>2021 Dues Under Updated Structure</t>
  </si>
  <si>
    <t>Updated Proposed Dues Structure</t>
  </si>
  <si>
    <t>IP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</si>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</sst>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49" fontId="4" fillId="0" borderId="3" xfId="0" applyNumberFormat="1" applyFont="1" applyBorder="1"/>
    <xf numFmtId="49" fontId="4" fillId="0" borderId="0" xfId="0" applyNumberFormat="1" applyFont="1" applyBorder="1"/>
    <xf numFmtId="49" fontId="4" fillId="0" borderId="6" xfId="0" applyNumberFormat="1" applyFont="1" applyBorder="1"/>
    <xf numFmtId="0" fontId="1" fillId="0" borderId="0" xfId="0" applyNumberFormat="1" applyFont="1" applyBorder="1"/>
    <xf numFmtId="0" fontId="1" fillId="0" borderId="0" xfId="0" applyFont="1" applyAlignment="1">
      <alignment horizontal="left"/>
    </xf>
    <xf numFmtId="49" fontId="4" fillId="0" borderId="0" xfId="0" applyNumberFormat="1" applyFont="1" applyFill="1" applyBorder="1"/>
    <xf numFmtId="0" fontId="1" fillId="0" borderId="0" xfId="0" applyFont="1" applyFill="1"/>
    <xf numFmtId="164" fontId="1" fillId="0" borderId="3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164" fontId="1" fillId="0" borderId="6" xfId="0" applyNumberFormat="1" applyFont="1" applyFill="1" applyBorder="1" applyAlignment="1">
      <alignment horizontal="right"/>
    </xf>
    <xf numFmtId="49" fontId="2" fillId="0" borderId="7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164" fontId="2" fillId="0" borderId="0" xfId="0" applyNumberFormat="1" applyFont="1" applyAlignment="1">
      <alignment horizontal="right"/>
    </xf>
    <xf numFmtId="49" fontId="4" fillId="0" borderId="8" xfId="0" applyNumberFormat="1" applyFont="1" applyBorder="1"/>
    <xf numFmtId="164" fontId="1" fillId="0" borderId="8" xfId="0" applyNumberFormat="1" applyFont="1" applyFill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165" fontId="0" fillId="0" borderId="0" xfId="1" applyNumberFormat="1" applyFont="1" applyBorder="1"/>
    <xf numFmtId="165" fontId="0" fillId="0" borderId="0" xfId="1" applyNumberFormat="1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1" fillId="0" borderId="13" xfId="0" applyFont="1" applyBorder="1"/>
    <xf numFmtId="0" fontId="1" fillId="0" borderId="12" xfId="0" applyFont="1" applyBorder="1"/>
    <xf numFmtId="164" fontId="2" fillId="0" borderId="3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4" xfId="0" applyFont="1" applyFill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165" fontId="0" fillId="0" borderId="0" xfId="1" applyNumberFormat="1" applyFont="1" applyFill="1" applyBorder="1"/>
    <xf numFmtId="0" fontId="6" fillId="2" borderId="15" xfId="0" applyFont="1" applyFill="1" applyBorder="1" applyAlignment="1">
      <alignment horizontal="left"/>
    </xf>
    <xf numFmtId="0" fontId="6" fillId="2" borderId="15" xfId="0" applyFont="1" applyFill="1" applyBorder="1"/>
    <xf numFmtId="164" fontId="0" fillId="0" borderId="0" xfId="1" applyNumberFormat="1" applyFont="1" applyFill="1" applyBorder="1"/>
    <xf numFmtId="0" fontId="2" fillId="2" borderId="13" xfId="0" applyFont="1" applyFill="1" applyBorder="1" applyAlignment="1">
      <alignment horizontal="center"/>
    </xf>
    <xf numFmtId="9" fontId="6" fillId="2" borderId="15" xfId="2" applyFont="1" applyFill="1" applyBorder="1"/>
    <xf numFmtId="0" fontId="1" fillId="0" borderId="16" xfId="0" applyFont="1" applyBorder="1"/>
    <xf numFmtId="6" fontId="0" fillId="2" borderId="13" xfId="0" applyNumberFormat="1" applyFont="1" applyFill="1" applyBorder="1" applyAlignment="1">
      <alignment horizontal="right"/>
    </xf>
    <xf numFmtId="164" fontId="1" fillId="0" borderId="17" xfId="0" applyNumberFormat="1" applyFont="1" applyBorder="1" applyAlignment="1">
      <alignment horizontal="right"/>
    </xf>
    <xf numFmtId="164" fontId="1" fillId="0" borderId="18" xfId="0" applyNumberFormat="1" applyFont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9" xfId="0" applyNumberFormat="1" applyFont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164" fontId="0" fillId="3" borderId="0" xfId="1" applyNumberFormat="1" applyFont="1" applyFill="1" applyBorder="1"/>
    <xf numFmtId="164" fontId="2" fillId="4" borderId="3" xfId="0" applyNumberFormat="1" applyFont="1" applyFill="1" applyBorder="1" applyAlignment="1">
      <alignment horizontal="right"/>
    </xf>
    <xf numFmtId="164" fontId="2" fillId="4" borderId="7" xfId="0" applyNumberFormat="1" applyFont="1" applyFill="1" applyBorder="1" applyAlignment="1">
      <alignment horizontal="right"/>
    </xf>
    <xf numFmtId="164" fontId="1" fillId="0" borderId="20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6" fontId="0" fillId="0" borderId="0" xfId="0" applyNumberFormat="1" applyFill="1" applyBorder="1" applyAlignment="1">
      <alignment horizontal="right"/>
    </xf>
    <xf numFmtId="0" fontId="1" fillId="0" borderId="0" xfId="0" applyFont="1" applyFill="1" applyBorder="1"/>
    <xf numFmtId="9" fontId="6" fillId="0" borderId="15" xfId="2" applyFont="1" applyFill="1" applyBorder="1"/>
    <xf numFmtId="165" fontId="0" fillId="3" borderId="0" xfId="1" applyNumberFormat="1" applyFont="1" applyFill="1" applyBorder="1"/>
    <xf numFmtId="6" fontId="0" fillId="3" borderId="0" xfId="0" applyNumberFormat="1" applyFill="1" applyBorder="1" applyAlignment="1">
      <alignment horizontal="right"/>
    </xf>
    <xf numFmtId="0" fontId="1" fillId="4" borderId="0" xfId="0" applyFont="1" applyFill="1"/>
    <xf numFmtId="0" fontId="0" fillId="4" borderId="0" xfId="0" applyFill="1"/>
    <xf numFmtId="0" fontId="2" fillId="4" borderId="0" xfId="0" applyFont="1" applyFill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tabSelected="1" zoomScaleNormal="100" workbookViewId="0">
      <pane ySplit="1" topLeftCell="A2" activePane="bottomLeft" state="frozen"/>
      <selection pane="bottomLeft" activeCell="F174" sqref="F174"/>
    </sheetView>
  </sheetViews>
  <sheetFormatPr defaultColWidth="9.109375" defaultRowHeight="15.6" x14ac:dyDescent="0.3"/>
  <cols>
    <col min="1" max="1" width="8" style="2" customWidth="1"/>
    <col min="2" max="2" width="7.5546875" style="1" customWidth="1"/>
    <col min="3" max="3" width="39.33203125" style="1" customWidth="1"/>
    <col min="4" max="4" width="12.5546875" style="19" customWidth="1"/>
    <col min="5" max="5" width="13.109375" style="11" customWidth="1"/>
    <col min="6" max="6" width="16.109375" style="11" customWidth="1"/>
    <col min="7" max="7" width="3.5546875" customWidth="1"/>
    <col min="8" max="8" width="3.6640625" customWidth="1"/>
    <col min="9" max="9" width="7.109375" style="2" customWidth="1"/>
    <col min="10" max="10" width="11.6640625" style="2" customWidth="1"/>
    <col min="11" max="11" width="13.33203125" style="2" customWidth="1"/>
    <col min="12" max="12" width="14" style="2" customWidth="1"/>
    <col min="13" max="13" width="3.109375" style="13" customWidth="1"/>
    <col min="14" max="14" width="14.6640625" style="2" customWidth="1"/>
    <col min="15" max="15" width="3" style="2" customWidth="1"/>
    <col min="16" max="16384" width="9.109375" style="2"/>
  </cols>
  <sheetData>
    <row r="1" spans="1:14" s="3" customFormat="1" ht="50.1" customHeight="1" thickBot="1" x14ac:dyDescent="0.35">
      <c r="A1" s="21" t="s">
        <v>171</v>
      </c>
      <c r="B1" s="21" t="s">
        <v>172</v>
      </c>
      <c r="C1" s="22" t="s">
        <v>173</v>
      </c>
      <c r="D1" s="45" t="s">
        <v>0</v>
      </c>
      <c r="E1" s="23" t="s">
        <v>174</v>
      </c>
      <c r="F1" s="23" t="s">
        <v>206</v>
      </c>
      <c r="M1" s="30"/>
    </row>
    <row r="2" spans="1:14" s="3" customFormat="1" ht="20.25" customHeight="1" thickTop="1" thickBot="1" x14ac:dyDescent="0.35">
      <c r="A2" s="76" t="s">
        <v>200</v>
      </c>
      <c r="B2" s="77"/>
      <c r="C2" s="77"/>
      <c r="D2" s="77"/>
      <c r="E2" s="77"/>
      <c r="F2" s="78"/>
      <c r="M2" s="30"/>
    </row>
    <row r="3" spans="1:14" ht="15.75" customHeight="1" x14ac:dyDescent="0.3">
      <c r="A3" s="41" t="s">
        <v>1</v>
      </c>
      <c r="B3" s="8" t="s">
        <v>27</v>
      </c>
      <c r="C3" s="5" t="s">
        <v>84</v>
      </c>
      <c r="D3" s="16" t="s">
        <v>208</v>
      </c>
      <c r="E3" s="15">
        <v>180</v>
      </c>
      <c r="F3" s="54">
        <v>100</v>
      </c>
      <c r="H3" s="2"/>
      <c r="I3" s="72" t="s">
        <v>207</v>
      </c>
      <c r="J3" s="73"/>
      <c r="K3" s="73"/>
      <c r="L3" s="73"/>
      <c r="M3" s="73"/>
      <c r="N3" s="74"/>
    </row>
    <row r="4" spans="1:14" x14ac:dyDescent="0.3">
      <c r="A4" s="41" t="s">
        <v>1</v>
      </c>
      <c r="B4" s="8" t="s">
        <v>27</v>
      </c>
      <c r="C4" s="5" t="s">
        <v>195</v>
      </c>
      <c r="D4" s="16" t="s">
        <v>208</v>
      </c>
      <c r="E4" s="15">
        <v>180</v>
      </c>
      <c r="F4" s="55">
        <v>100</v>
      </c>
      <c r="H4" s="2"/>
      <c r="I4" s="31" t="s">
        <v>177</v>
      </c>
      <c r="J4" s="75" t="s">
        <v>162</v>
      </c>
      <c r="K4" s="75"/>
      <c r="L4" s="58" t="s">
        <v>199</v>
      </c>
      <c r="M4" s="63"/>
      <c r="N4" s="50" t="s">
        <v>198</v>
      </c>
    </row>
    <row r="5" spans="1:14" x14ac:dyDescent="0.3">
      <c r="A5" s="41" t="s">
        <v>1</v>
      </c>
      <c r="B5" s="8" t="s">
        <v>27</v>
      </c>
      <c r="C5" s="5" t="s">
        <v>92</v>
      </c>
      <c r="D5" s="16" t="s">
        <v>178</v>
      </c>
      <c r="E5" s="15">
        <v>180</v>
      </c>
      <c r="F5" s="55">
        <v>500</v>
      </c>
      <c r="H5" s="2"/>
      <c r="I5" s="32" t="s">
        <v>178</v>
      </c>
      <c r="J5" s="29" t="s">
        <v>163</v>
      </c>
      <c r="K5" s="28">
        <v>100000</v>
      </c>
      <c r="L5" s="59">
        <v>500</v>
      </c>
      <c r="M5" s="49"/>
      <c r="N5" s="53">
        <f t="shared" ref="N5:N22" si="0">(L5*0.65)</f>
        <v>325</v>
      </c>
    </row>
    <row r="6" spans="1:14" x14ac:dyDescent="0.3">
      <c r="A6" s="41" t="s">
        <v>1</v>
      </c>
      <c r="B6" s="8" t="s">
        <v>27</v>
      </c>
      <c r="C6" s="5" t="s">
        <v>81</v>
      </c>
      <c r="D6" s="16" t="s">
        <v>179</v>
      </c>
      <c r="E6" s="15">
        <v>260</v>
      </c>
      <c r="F6" s="55">
        <v>1000</v>
      </c>
      <c r="H6" s="2"/>
      <c r="I6" s="32" t="s">
        <v>179</v>
      </c>
      <c r="J6" s="28">
        <v>100000</v>
      </c>
      <c r="K6" s="28">
        <v>499999</v>
      </c>
      <c r="L6" s="59">
        <v>1000</v>
      </c>
      <c r="M6" s="49"/>
      <c r="N6" s="53">
        <f t="shared" si="0"/>
        <v>650</v>
      </c>
    </row>
    <row r="7" spans="1:14" x14ac:dyDescent="0.3">
      <c r="A7" s="41" t="s">
        <v>1</v>
      </c>
      <c r="B7" s="8" t="s">
        <v>27</v>
      </c>
      <c r="C7" s="5" t="s">
        <v>89</v>
      </c>
      <c r="D7" s="16" t="s">
        <v>179</v>
      </c>
      <c r="E7" s="15">
        <v>468</v>
      </c>
      <c r="F7" s="55">
        <v>1000</v>
      </c>
      <c r="H7" s="2"/>
      <c r="I7" s="32" t="s">
        <v>180</v>
      </c>
      <c r="J7" s="28">
        <f t="shared" ref="J7:J20" si="1">+K6+1</f>
        <v>500000</v>
      </c>
      <c r="K7" s="28">
        <v>999999</v>
      </c>
      <c r="L7" s="59">
        <v>2500</v>
      </c>
      <c r="M7" s="49"/>
      <c r="N7" s="53">
        <f t="shared" si="0"/>
        <v>1625</v>
      </c>
    </row>
    <row r="8" spans="1:14" x14ac:dyDescent="0.3">
      <c r="A8" s="41" t="s">
        <v>1</v>
      </c>
      <c r="B8" s="8" t="s">
        <v>27</v>
      </c>
      <c r="C8" s="5" t="s">
        <v>87</v>
      </c>
      <c r="D8" s="16" t="s">
        <v>179</v>
      </c>
      <c r="E8" s="15">
        <v>520</v>
      </c>
      <c r="F8" s="55">
        <v>1000</v>
      </c>
      <c r="H8" s="2"/>
      <c r="I8" s="32" t="s">
        <v>181</v>
      </c>
      <c r="J8" s="28">
        <f t="shared" si="1"/>
        <v>1000000</v>
      </c>
      <c r="K8" s="46">
        <v>2499999</v>
      </c>
      <c r="L8" s="59">
        <v>5000</v>
      </c>
      <c r="M8" s="49"/>
      <c r="N8" s="53">
        <f t="shared" si="0"/>
        <v>3250</v>
      </c>
    </row>
    <row r="9" spans="1:14" x14ac:dyDescent="0.3">
      <c r="A9" s="41" t="s">
        <v>1</v>
      </c>
      <c r="B9" s="8" t="s">
        <v>27</v>
      </c>
      <c r="C9" s="5" t="s">
        <v>204</v>
      </c>
      <c r="D9" s="16" t="s">
        <v>179</v>
      </c>
      <c r="E9" s="15">
        <v>530</v>
      </c>
      <c r="F9" s="55">
        <v>1000</v>
      </c>
      <c r="H9" s="2"/>
      <c r="I9" s="32" t="s">
        <v>182</v>
      </c>
      <c r="J9" s="28">
        <f t="shared" si="1"/>
        <v>2500000</v>
      </c>
      <c r="K9" s="28">
        <v>4999999</v>
      </c>
      <c r="L9" s="59">
        <v>7500</v>
      </c>
      <c r="M9" s="49"/>
      <c r="N9" s="53">
        <f t="shared" si="0"/>
        <v>4875</v>
      </c>
    </row>
    <row r="10" spans="1:14" x14ac:dyDescent="0.3">
      <c r="A10" s="41" t="s">
        <v>1</v>
      </c>
      <c r="B10" s="8" t="s">
        <v>27</v>
      </c>
      <c r="C10" s="5" t="s">
        <v>78</v>
      </c>
      <c r="D10" s="16" t="s">
        <v>179</v>
      </c>
      <c r="E10" s="15">
        <v>650</v>
      </c>
      <c r="F10" s="55">
        <v>1000</v>
      </c>
      <c r="H10" s="2"/>
      <c r="I10" s="32" t="s">
        <v>183</v>
      </c>
      <c r="J10" s="28">
        <f t="shared" si="1"/>
        <v>5000000</v>
      </c>
      <c r="K10" s="46">
        <v>7499999</v>
      </c>
      <c r="L10" s="59">
        <v>10000</v>
      </c>
      <c r="M10" s="49"/>
      <c r="N10" s="53">
        <f t="shared" si="0"/>
        <v>6500</v>
      </c>
    </row>
    <row r="11" spans="1:14" x14ac:dyDescent="0.3">
      <c r="A11" s="41" t="s">
        <v>1</v>
      </c>
      <c r="B11" s="8" t="s">
        <v>27</v>
      </c>
      <c r="C11" s="5" t="s">
        <v>80</v>
      </c>
      <c r="D11" s="16" t="s">
        <v>179</v>
      </c>
      <c r="E11" s="15">
        <v>1121</v>
      </c>
      <c r="F11" s="55">
        <v>1000</v>
      </c>
      <c r="H11" s="2"/>
      <c r="I11" s="32" t="s">
        <v>184</v>
      </c>
      <c r="J11" s="28">
        <f t="shared" si="1"/>
        <v>7500000</v>
      </c>
      <c r="K11" s="46">
        <v>9999999</v>
      </c>
      <c r="L11" s="59">
        <v>15000</v>
      </c>
      <c r="M11" s="49"/>
      <c r="N11" s="53">
        <f t="shared" si="0"/>
        <v>9750</v>
      </c>
    </row>
    <row r="12" spans="1:14" x14ac:dyDescent="0.3">
      <c r="A12" s="41" t="s">
        <v>1</v>
      </c>
      <c r="B12" s="8" t="s">
        <v>27</v>
      </c>
      <c r="C12" s="5" t="s">
        <v>76</v>
      </c>
      <c r="D12" s="16" t="s">
        <v>179</v>
      </c>
      <c r="E12" s="15">
        <v>1219</v>
      </c>
      <c r="F12" s="55">
        <v>1000</v>
      </c>
      <c r="H12" s="2"/>
      <c r="I12" s="32" t="s">
        <v>185</v>
      </c>
      <c r="J12" s="28">
        <f t="shared" si="1"/>
        <v>10000000</v>
      </c>
      <c r="K12" s="46">
        <v>14999999</v>
      </c>
      <c r="L12" s="59">
        <v>20000</v>
      </c>
      <c r="M12" s="49"/>
      <c r="N12" s="53">
        <f t="shared" si="0"/>
        <v>13000</v>
      </c>
    </row>
    <row r="13" spans="1:14" x14ac:dyDescent="0.3">
      <c r="A13" s="41" t="s">
        <v>1</v>
      </c>
      <c r="B13" s="8" t="s">
        <v>27</v>
      </c>
      <c r="C13" s="5" t="s">
        <v>72</v>
      </c>
      <c r="D13" s="16" t="s">
        <v>180</v>
      </c>
      <c r="E13" s="15">
        <v>1326</v>
      </c>
      <c r="F13" s="55">
        <v>2500</v>
      </c>
      <c r="H13" s="2"/>
      <c r="I13" s="32" t="s">
        <v>186</v>
      </c>
      <c r="J13" s="28">
        <f t="shared" si="1"/>
        <v>15000000</v>
      </c>
      <c r="K13" s="46">
        <v>19999999</v>
      </c>
      <c r="L13" s="59">
        <v>25000</v>
      </c>
      <c r="M13" s="49"/>
      <c r="N13" s="53">
        <f t="shared" si="0"/>
        <v>16250</v>
      </c>
    </row>
    <row r="14" spans="1:14" x14ac:dyDescent="0.3">
      <c r="A14" s="41" t="s">
        <v>1</v>
      </c>
      <c r="B14" s="8" t="s">
        <v>27</v>
      </c>
      <c r="C14" s="5" t="s">
        <v>85</v>
      </c>
      <c r="D14" s="16" t="s">
        <v>180</v>
      </c>
      <c r="E14" s="15">
        <v>1542</v>
      </c>
      <c r="F14" s="55">
        <v>2500</v>
      </c>
      <c r="H14" s="2"/>
      <c r="I14" s="32" t="s">
        <v>187</v>
      </c>
      <c r="J14" s="28">
        <f t="shared" si="1"/>
        <v>20000000</v>
      </c>
      <c r="K14" s="46">
        <v>24999999</v>
      </c>
      <c r="L14" s="59">
        <v>30000</v>
      </c>
      <c r="M14" s="49"/>
      <c r="N14" s="53">
        <f t="shared" si="0"/>
        <v>19500</v>
      </c>
    </row>
    <row r="15" spans="1:14" x14ac:dyDescent="0.3">
      <c r="A15" s="41" t="s">
        <v>1</v>
      </c>
      <c r="B15" s="8" t="s">
        <v>27</v>
      </c>
      <c r="C15" s="5" t="s">
        <v>74</v>
      </c>
      <c r="D15" s="16" t="s">
        <v>180</v>
      </c>
      <c r="E15" s="15">
        <v>1425</v>
      </c>
      <c r="F15" s="55">
        <v>2500</v>
      </c>
      <c r="H15" s="2"/>
      <c r="I15" s="32" t="s">
        <v>188</v>
      </c>
      <c r="J15" s="28">
        <f t="shared" si="1"/>
        <v>25000000</v>
      </c>
      <c r="K15" s="46">
        <v>29999999</v>
      </c>
      <c r="L15" s="59">
        <v>35000</v>
      </c>
      <c r="M15" s="49"/>
      <c r="N15" s="53">
        <f t="shared" si="0"/>
        <v>22750</v>
      </c>
    </row>
    <row r="16" spans="1:14" x14ac:dyDescent="0.3">
      <c r="A16" s="41" t="s">
        <v>1</v>
      </c>
      <c r="B16" s="8" t="s">
        <v>27</v>
      </c>
      <c r="C16" s="5" t="s">
        <v>79</v>
      </c>
      <c r="D16" s="16" t="s">
        <v>180</v>
      </c>
      <c r="E16" s="15">
        <v>1710</v>
      </c>
      <c r="F16" s="55">
        <v>2500</v>
      </c>
      <c r="H16" s="2"/>
      <c r="I16" s="32" t="s">
        <v>189</v>
      </c>
      <c r="J16" s="28">
        <f t="shared" si="1"/>
        <v>30000000</v>
      </c>
      <c r="K16" s="46">
        <v>34999999</v>
      </c>
      <c r="L16" s="59">
        <v>40000</v>
      </c>
      <c r="M16" s="49"/>
      <c r="N16" s="53">
        <f t="shared" si="0"/>
        <v>26000</v>
      </c>
    </row>
    <row r="17" spans="1:15" x14ac:dyDescent="0.3">
      <c r="A17" s="41" t="s">
        <v>1</v>
      </c>
      <c r="B17" s="8" t="s">
        <v>27</v>
      </c>
      <c r="C17" s="5" t="s">
        <v>86</v>
      </c>
      <c r="D17" s="16" t="s">
        <v>180</v>
      </c>
      <c r="E17" s="15">
        <v>1843</v>
      </c>
      <c r="F17" s="55">
        <v>2500</v>
      </c>
      <c r="H17" s="2"/>
      <c r="I17" s="32" t="s">
        <v>190</v>
      </c>
      <c r="J17" s="28">
        <f t="shared" si="1"/>
        <v>35000000</v>
      </c>
      <c r="K17" s="46">
        <v>39999999</v>
      </c>
      <c r="L17" s="59">
        <v>45000</v>
      </c>
      <c r="M17" s="49"/>
      <c r="N17" s="53">
        <f t="shared" si="0"/>
        <v>29250</v>
      </c>
    </row>
    <row r="18" spans="1:15" x14ac:dyDescent="0.3">
      <c r="A18" s="41" t="s">
        <v>1</v>
      </c>
      <c r="B18" s="8" t="s">
        <v>27</v>
      </c>
      <c r="C18" s="5" t="s">
        <v>83</v>
      </c>
      <c r="D18" s="16" t="s">
        <v>181</v>
      </c>
      <c r="E18" s="15">
        <v>1900</v>
      </c>
      <c r="F18" s="55">
        <v>5000</v>
      </c>
      <c r="H18" s="2"/>
      <c r="I18" s="32" t="s">
        <v>191</v>
      </c>
      <c r="J18" s="28">
        <f t="shared" si="1"/>
        <v>40000000</v>
      </c>
      <c r="K18" s="28">
        <v>44999999</v>
      </c>
      <c r="L18" s="59">
        <v>50000</v>
      </c>
      <c r="M18" s="49"/>
      <c r="N18" s="53">
        <f t="shared" si="0"/>
        <v>32500</v>
      </c>
    </row>
    <row r="19" spans="1:15" x14ac:dyDescent="0.3">
      <c r="A19" s="41" t="s">
        <v>1</v>
      </c>
      <c r="B19" s="8" t="s">
        <v>27</v>
      </c>
      <c r="C19" s="5" t="s">
        <v>91</v>
      </c>
      <c r="D19" s="16" t="s">
        <v>181</v>
      </c>
      <c r="E19" s="15">
        <v>2280</v>
      </c>
      <c r="F19" s="55">
        <v>5000</v>
      </c>
      <c r="H19" s="2"/>
      <c r="I19" s="32" t="s">
        <v>192</v>
      </c>
      <c r="J19" s="28">
        <f t="shared" si="1"/>
        <v>45000000</v>
      </c>
      <c r="K19" s="28">
        <v>49999999</v>
      </c>
      <c r="L19" s="59">
        <v>55000</v>
      </c>
      <c r="M19" s="49"/>
      <c r="N19" s="53">
        <f t="shared" si="0"/>
        <v>35750</v>
      </c>
    </row>
    <row r="20" spans="1:15" x14ac:dyDescent="0.3">
      <c r="A20" s="41" t="s">
        <v>1</v>
      </c>
      <c r="B20" s="8" t="s">
        <v>27</v>
      </c>
      <c r="C20" s="5" t="s">
        <v>75</v>
      </c>
      <c r="D20" s="16" t="s">
        <v>181</v>
      </c>
      <c r="E20" s="15">
        <v>2660</v>
      </c>
      <c r="F20" s="55">
        <v>5000</v>
      </c>
      <c r="H20" s="2"/>
      <c r="I20" s="32" t="s">
        <v>193</v>
      </c>
      <c r="J20" s="28">
        <f t="shared" si="1"/>
        <v>50000000</v>
      </c>
      <c r="K20" s="28">
        <v>54999999</v>
      </c>
      <c r="L20" s="59">
        <v>60000</v>
      </c>
      <c r="M20" s="49"/>
      <c r="N20" s="53">
        <f t="shared" si="0"/>
        <v>39000</v>
      </c>
    </row>
    <row r="21" spans="1:15" x14ac:dyDescent="0.3">
      <c r="A21" s="41" t="s">
        <v>1</v>
      </c>
      <c r="B21" s="8" t="s">
        <v>27</v>
      </c>
      <c r="C21" s="5" t="s">
        <v>77</v>
      </c>
      <c r="D21" s="16" t="s">
        <v>181</v>
      </c>
      <c r="E21" s="15">
        <v>2827</v>
      </c>
      <c r="F21" s="55">
        <v>5000</v>
      </c>
      <c r="H21" s="2"/>
      <c r="I21" s="32" t="s">
        <v>194</v>
      </c>
      <c r="J21" s="28">
        <v>55000000</v>
      </c>
      <c r="K21" s="28">
        <v>59999999</v>
      </c>
      <c r="L21" s="59">
        <v>65000</v>
      </c>
      <c r="M21" s="49"/>
      <c r="N21" s="53">
        <f t="shared" si="0"/>
        <v>42250</v>
      </c>
    </row>
    <row r="22" spans="1:15" x14ac:dyDescent="0.3">
      <c r="A22" s="41" t="s">
        <v>1</v>
      </c>
      <c r="B22" s="8" t="s">
        <v>27</v>
      </c>
      <c r="C22" s="5" t="s">
        <v>88</v>
      </c>
      <c r="D22" s="16" t="s">
        <v>181</v>
      </c>
      <c r="E22" s="15">
        <v>2400</v>
      </c>
      <c r="F22" s="55">
        <v>5000</v>
      </c>
      <c r="H22" s="2"/>
      <c r="I22" s="32" t="s">
        <v>209</v>
      </c>
      <c r="J22" s="28">
        <v>60000000</v>
      </c>
      <c r="K22" s="29" t="s">
        <v>197</v>
      </c>
      <c r="L22" s="59">
        <v>70000</v>
      </c>
      <c r="M22" s="49"/>
      <c r="N22" s="53">
        <f t="shared" si="0"/>
        <v>45500</v>
      </c>
    </row>
    <row r="23" spans="1:15" x14ac:dyDescent="0.3">
      <c r="A23" s="41" t="s">
        <v>1</v>
      </c>
      <c r="B23" s="8" t="s">
        <v>27</v>
      </c>
      <c r="C23" s="5" t="s">
        <v>73</v>
      </c>
      <c r="D23" s="16" t="s">
        <v>181</v>
      </c>
      <c r="E23" s="15">
        <v>3200</v>
      </c>
      <c r="F23" s="55">
        <v>5000</v>
      </c>
      <c r="H23" s="2"/>
      <c r="I23" s="32"/>
      <c r="J23" s="28"/>
      <c r="K23" s="29"/>
      <c r="L23" s="67"/>
      <c r="M23" s="46"/>
      <c r="N23" s="35"/>
    </row>
    <row r="24" spans="1:15" x14ac:dyDescent="0.3">
      <c r="A24" s="41" t="s">
        <v>1</v>
      </c>
      <c r="B24" s="8" t="s">
        <v>27</v>
      </c>
      <c r="C24" s="5" t="s">
        <v>82</v>
      </c>
      <c r="D24" s="16" t="s">
        <v>181</v>
      </c>
      <c r="E24" s="15">
        <v>3200</v>
      </c>
      <c r="F24" s="55">
        <v>5000</v>
      </c>
      <c r="H24" s="2"/>
      <c r="I24" s="36"/>
      <c r="J24" s="33" t="s">
        <v>175</v>
      </c>
      <c r="K24" s="33"/>
      <c r="L24" s="68">
        <v>100</v>
      </c>
      <c r="M24" s="64"/>
      <c r="N24" s="35"/>
      <c r="O24" s="34"/>
    </row>
    <row r="25" spans="1:15" x14ac:dyDescent="0.3">
      <c r="A25" s="41" t="s">
        <v>1</v>
      </c>
      <c r="B25" s="8" t="s">
        <v>27</v>
      </c>
      <c r="C25" s="5" t="s">
        <v>170</v>
      </c>
      <c r="D25" s="16" t="s">
        <v>181</v>
      </c>
      <c r="E25" s="16">
        <v>3200</v>
      </c>
      <c r="F25" s="55">
        <v>5000</v>
      </c>
      <c r="H25" s="2"/>
      <c r="I25" s="32"/>
      <c r="J25" s="34"/>
      <c r="K25" s="34"/>
      <c r="L25" s="34"/>
      <c r="M25" s="65"/>
      <c r="N25" s="35"/>
      <c r="O25" s="34"/>
    </row>
    <row r="26" spans="1:15" ht="15.75" customHeight="1" thickBot="1" x14ac:dyDescent="0.35">
      <c r="A26" s="41" t="s">
        <v>1</v>
      </c>
      <c r="B26" s="8" t="s">
        <v>27</v>
      </c>
      <c r="C26" s="5" t="s">
        <v>205</v>
      </c>
      <c r="D26" s="16" t="s">
        <v>182</v>
      </c>
      <c r="E26" s="16">
        <v>4000</v>
      </c>
      <c r="F26" s="55">
        <v>7500</v>
      </c>
      <c r="H26" s="2"/>
      <c r="I26" s="39"/>
      <c r="J26" s="47" t="s">
        <v>176</v>
      </c>
      <c r="K26" s="48"/>
      <c r="L26" s="51">
        <v>0.35</v>
      </c>
      <c r="M26" s="66"/>
      <c r="N26" s="52"/>
    </row>
    <row r="27" spans="1:15" x14ac:dyDescent="0.3">
      <c r="A27" s="42" t="s">
        <v>1</v>
      </c>
      <c r="B27" s="9" t="s">
        <v>27</v>
      </c>
      <c r="C27" s="6" t="s">
        <v>90</v>
      </c>
      <c r="D27" s="20" t="s">
        <v>184</v>
      </c>
      <c r="E27" s="17">
        <v>9683</v>
      </c>
      <c r="F27" s="62">
        <v>15000</v>
      </c>
      <c r="H27" s="2"/>
      <c r="J27" s="3"/>
    </row>
    <row r="28" spans="1:15" x14ac:dyDescent="0.3">
      <c r="B28" s="7"/>
      <c r="C28" s="4"/>
      <c r="D28" s="18"/>
      <c r="E28" s="60">
        <f>SUM(E3:E27)</f>
        <v>48504</v>
      </c>
      <c r="F28" s="37">
        <f>SUM(F3:F27)</f>
        <v>82700</v>
      </c>
      <c r="H28" s="2"/>
      <c r="J28" s="30"/>
      <c r="K28" s="13"/>
      <c r="L28" s="13"/>
    </row>
    <row r="29" spans="1:15" x14ac:dyDescent="0.3">
      <c r="B29" s="9"/>
      <c r="C29" s="6"/>
      <c r="D29" s="20"/>
      <c r="E29" s="17"/>
      <c r="F29" s="17"/>
      <c r="H29" s="2"/>
      <c r="J29" s="3"/>
    </row>
    <row r="30" spans="1:15" x14ac:dyDescent="0.3">
      <c r="A30" s="40" t="s">
        <v>27</v>
      </c>
      <c r="B30" s="7" t="s">
        <v>32</v>
      </c>
      <c r="C30" s="7" t="s">
        <v>33</v>
      </c>
      <c r="D30" s="18" t="s">
        <v>178</v>
      </c>
      <c r="E30" s="14">
        <v>180</v>
      </c>
      <c r="F30" s="54">
        <v>500</v>
      </c>
      <c r="H30" s="2"/>
    </row>
    <row r="31" spans="1:15" x14ac:dyDescent="0.3">
      <c r="A31" s="41" t="s">
        <v>27</v>
      </c>
      <c r="B31" s="8" t="s">
        <v>32</v>
      </c>
      <c r="C31" s="8" t="s">
        <v>104</v>
      </c>
      <c r="D31" s="16" t="s">
        <v>179</v>
      </c>
      <c r="E31" s="15">
        <v>520</v>
      </c>
      <c r="F31" s="55">
        <v>1000</v>
      </c>
      <c r="H31" s="2"/>
    </row>
    <row r="32" spans="1:15" x14ac:dyDescent="0.3">
      <c r="A32" s="41" t="s">
        <v>27</v>
      </c>
      <c r="B32" s="8" t="s">
        <v>32</v>
      </c>
      <c r="C32" s="8" t="s">
        <v>203</v>
      </c>
      <c r="D32" s="16" t="s">
        <v>179</v>
      </c>
      <c r="E32" s="15">
        <v>1560</v>
      </c>
      <c r="F32" s="55">
        <v>1000</v>
      </c>
      <c r="H32" s="2"/>
    </row>
    <row r="33" spans="1:14" x14ac:dyDescent="0.3">
      <c r="A33" s="41" t="s">
        <v>27</v>
      </c>
      <c r="B33" s="8" t="s">
        <v>32</v>
      </c>
      <c r="C33" s="8" t="s">
        <v>103</v>
      </c>
      <c r="D33" s="16" t="s">
        <v>179</v>
      </c>
      <c r="E33" s="15">
        <v>1560</v>
      </c>
      <c r="F33" s="55">
        <v>1000</v>
      </c>
      <c r="H33" s="2"/>
    </row>
    <row r="34" spans="1:14" ht="16.2" thickBot="1" x14ac:dyDescent="0.35">
      <c r="A34" s="41" t="s">
        <v>27</v>
      </c>
      <c r="B34" s="8" t="s">
        <v>32</v>
      </c>
      <c r="C34" s="8" t="s">
        <v>94</v>
      </c>
      <c r="D34" s="16" t="s">
        <v>179</v>
      </c>
      <c r="E34" s="15">
        <v>1563</v>
      </c>
      <c r="F34" s="55">
        <v>1000</v>
      </c>
      <c r="H34" s="2"/>
    </row>
    <row r="35" spans="1:14" x14ac:dyDescent="0.3">
      <c r="A35" s="41" t="s">
        <v>27</v>
      </c>
      <c r="B35" s="8" t="s">
        <v>32</v>
      </c>
      <c r="C35" s="8" t="s">
        <v>169</v>
      </c>
      <c r="D35" s="16" t="s">
        <v>179</v>
      </c>
      <c r="E35" s="15">
        <v>1843</v>
      </c>
      <c r="F35" s="55">
        <v>1000</v>
      </c>
      <c r="H35" s="2"/>
      <c r="I35" s="72" t="s">
        <v>207</v>
      </c>
      <c r="J35" s="73"/>
      <c r="K35" s="73"/>
      <c r="L35" s="73"/>
      <c r="M35" s="73"/>
      <c r="N35" s="74"/>
    </row>
    <row r="36" spans="1:14" x14ac:dyDescent="0.3">
      <c r="A36" s="41" t="s">
        <v>27</v>
      </c>
      <c r="B36" s="8" t="s">
        <v>32</v>
      </c>
      <c r="C36" s="8" t="s">
        <v>107</v>
      </c>
      <c r="D36" s="16" t="s">
        <v>179</v>
      </c>
      <c r="E36" s="15">
        <v>2548</v>
      </c>
      <c r="F36" s="55">
        <v>1000</v>
      </c>
      <c r="H36" s="2"/>
      <c r="I36" s="31" t="s">
        <v>177</v>
      </c>
      <c r="J36" s="75" t="s">
        <v>162</v>
      </c>
      <c r="K36" s="75"/>
      <c r="L36" s="58" t="s">
        <v>199</v>
      </c>
      <c r="M36" s="63"/>
      <c r="N36" s="50" t="s">
        <v>198</v>
      </c>
    </row>
    <row r="37" spans="1:14" x14ac:dyDescent="0.3">
      <c r="A37" s="41" t="s">
        <v>27</v>
      </c>
      <c r="B37" s="8" t="s">
        <v>32</v>
      </c>
      <c r="C37" s="8" t="s">
        <v>105</v>
      </c>
      <c r="D37" s="16" t="s">
        <v>180</v>
      </c>
      <c r="E37" s="15">
        <v>2600</v>
      </c>
      <c r="F37" s="55">
        <v>2500</v>
      </c>
      <c r="H37" s="2"/>
      <c r="I37" s="32" t="s">
        <v>178</v>
      </c>
      <c r="J37" s="29" t="s">
        <v>163</v>
      </c>
      <c r="K37" s="28">
        <v>100000</v>
      </c>
      <c r="L37" s="59">
        <v>500</v>
      </c>
      <c r="M37" s="49"/>
      <c r="N37" s="53">
        <f t="shared" ref="N37:N54" si="2">(L37*0.65)</f>
        <v>325</v>
      </c>
    </row>
    <row r="38" spans="1:14" x14ac:dyDescent="0.3">
      <c r="A38" s="41" t="s">
        <v>27</v>
      </c>
      <c r="B38" s="8" t="s">
        <v>32</v>
      </c>
      <c r="C38" s="8" t="s">
        <v>97</v>
      </c>
      <c r="D38" s="16" t="s">
        <v>180</v>
      </c>
      <c r="E38" s="15">
        <v>2730</v>
      </c>
      <c r="F38" s="55">
        <v>2500</v>
      </c>
      <c r="H38" s="2"/>
      <c r="I38" s="32" t="s">
        <v>179</v>
      </c>
      <c r="J38" s="28">
        <v>100000</v>
      </c>
      <c r="K38" s="28">
        <v>499999</v>
      </c>
      <c r="L38" s="59">
        <v>1000</v>
      </c>
      <c r="M38" s="49"/>
      <c r="N38" s="53">
        <f t="shared" si="2"/>
        <v>650</v>
      </c>
    </row>
    <row r="39" spans="1:14" x14ac:dyDescent="0.3">
      <c r="A39" s="41" t="s">
        <v>27</v>
      </c>
      <c r="B39" s="8" t="s">
        <v>32</v>
      </c>
      <c r="C39" s="8" t="s">
        <v>4</v>
      </c>
      <c r="D39" s="16" t="s">
        <v>180</v>
      </c>
      <c r="E39" s="15">
        <v>3796</v>
      </c>
      <c r="F39" s="55">
        <v>2500</v>
      </c>
      <c r="H39" s="2"/>
      <c r="I39" s="32" t="s">
        <v>180</v>
      </c>
      <c r="J39" s="28">
        <f t="shared" ref="J39:J52" si="3">+K38+1</f>
        <v>500000</v>
      </c>
      <c r="K39" s="28">
        <v>999999</v>
      </c>
      <c r="L39" s="59">
        <v>2500</v>
      </c>
      <c r="M39" s="49"/>
      <c r="N39" s="53">
        <f t="shared" si="2"/>
        <v>1625</v>
      </c>
    </row>
    <row r="40" spans="1:14" x14ac:dyDescent="0.3">
      <c r="A40" s="41" t="s">
        <v>27</v>
      </c>
      <c r="B40" s="8" t="s">
        <v>32</v>
      </c>
      <c r="C40" s="8" t="s">
        <v>100</v>
      </c>
      <c r="D40" s="16" t="s">
        <v>180</v>
      </c>
      <c r="E40" s="15">
        <v>3801</v>
      </c>
      <c r="F40" s="55">
        <v>2500</v>
      </c>
      <c r="H40" s="2"/>
      <c r="I40" s="32" t="s">
        <v>181</v>
      </c>
      <c r="J40" s="28">
        <f t="shared" si="3"/>
        <v>1000000</v>
      </c>
      <c r="K40" s="46">
        <v>2499999</v>
      </c>
      <c r="L40" s="59">
        <v>5000</v>
      </c>
      <c r="M40" s="49"/>
      <c r="N40" s="53">
        <f t="shared" si="2"/>
        <v>3250</v>
      </c>
    </row>
    <row r="41" spans="1:14" x14ac:dyDescent="0.3">
      <c r="A41" s="41" t="s">
        <v>27</v>
      </c>
      <c r="B41" s="8" t="s">
        <v>32</v>
      </c>
      <c r="C41" s="8" t="s">
        <v>5</v>
      </c>
      <c r="D41" s="16" t="s">
        <v>180</v>
      </c>
      <c r="E41" s="15">
        <v>2850</v>
      </c>
      <c r="F41" s="55">
        <v>2500</v>
      </c>
      <c r="H41" s="2"/>
      <c r="I41" s="32" t="s">
        <v>182</v>
      </c>
      <c r="J41" s="28">
        <f t="shared" si="3"/>
        <v>2500000</v>
      </c>
      <c r="K41" s="28">
        <v>4999999</v>
      </c>
      <c r="L41" s="59">
        <v>7500</v>
      </c>
      <c r="M41" s="49"/>
      <c r="N41" s="53">
        <f t="shared" si="2"/>
        <v>4875</v>
      </c>
    </row>
    <row r="42" spans="1:14" x14ac:dyDescent="0.3">
      <c r="A42" s="41" t="s">
        <v>27</v>
      </c>
      <c r="B42" s="8" t="s">
        <v>32</v>
      </c>
      <c r="C42" s="8" t="s">
        <v>109</v>
      </c>
      <c r="D42" s="16" t="s">
        <v>180</v>
      </c>
      <c r="E42" s="15">
        <v>3230</v>
      </c>
      <c r="F42" s="55">
        <v>2500</v>
      </c>
      <c r="H42" s="2"/>
      <c r="I42" s="32" t="s">
        <v>183</v>
      </c>
      <c r="J42" s="28">
        <f t="shared" si="3"/>
        <v>5000000</v>
      </c>
      <c r="K42" s="46">
        <v>7499999</v>
      </c>
      <c r="L42" s="59">
        <v>10000</v>
      </c>
      <c r="M42" s="49"/>
      <c r="N42" s="53">
        <f t="shared" si="2"/>
        <v>6500</v>
      </c>
    </row>
    <row r="43" spans="1:14" x14ac:dyDescent="0.3">
      <c r="A43" s="41" t="s">
        <v>27</v>
      </c>
      <c r="B43" s="8" t="s">
        <v>32</v>
      </c>
      <c r="C43" s="8" t="s">
        <v>98</v>
      </c>
      <c r="D43" s="16" t="s">
        <v>180</v>
      </c>
      <c r="E43" s="15">
        <v>3420</v>
      </c>
      <c r="F43" s="55">
        <v>2500</v>
      </c>
      <c r="H43" s="2"/>
      <c r="I43" s="32" t="s">
        <v>184</v>
      </c>
      <c r="J43" s="28">
        <f t="shared" si="3"/>
        <v>7500000</v>
      </c>
      <c r="K43" s="46">
        <v>9999999</v>
      </c>
      <c r="L43" s="59">
        <v>15000</v>
      </c>
      <c r="M43" s="49"/>
      <c r="N43" s="53">
        <f t="shared" si="2"/>
        <v>9750</v>
      </c>
    </row>
    <row r="44" spans="1:14" x14ac:dyDescent="0.3">
      <c r="A44" s="41" t="s">
        <v>27</v>
      </c>
      <c r="B44" s="8" t="s">
        <v>32</v>
      </c>
      <c r="C44" s="8" t="s">
        <v>110</v>
      </c>
      <c r="D44" s="16" t="s">
        <v>180</v>
      </c>
      <c r="E44" s="15">
        <v>3420</v>
      </c>
      <c r="F44" s="55">
        <v>2500</v>
      </c>
      <c r="H44" s="2"/>
      <c r="I44" s="32" t="s">
        <v>185</v>
      </c>
      <c r="J44" s="28">
        <f t="shared" si="3"/>
        <v>10000000</v>
      </c>
      <c r="K44" s="46">
        <v>14999999</v>
      </c>
      <c r="L44" s="59">
        <v>20000</v>
      </c>
      <c r="M44" s="49"/>
      <c r="N44" s="53">
        <f t="shared" si="2"/>
        <v>13000</v>
      </c>
    </row>
    <row r="45" spans="1:14" x14ac:dyDescent="0.3">
      <c r="A45" s="41" t="s">
        <v>27</v>
      </c>
      <c r="B45" s="8" t="s">
        <v>32</v>
      </c>
      <c r="C45" s="8" t="s">
        <v>2</v>
      </c>
      <c r="D45" s="16" t="s">
        <v>181</v>
      </c>
      <c r="E45" s="15">
        <v>3800</v>
      </c>
      <c r="F45" s="55">
        <v>5000</v>
      </c>
      <c r="H45" s="2"/>
      <c r="I45" s="32" t="s">
        <v>186</v>
      </c>
      <c r="J45" s="28">
        <f t="shared" si="3"/>
        <v>15000000</v>
      </c>
      <c r="K45" s="46">
        <v>19999999</v>
      </c>
      <c r="L45" s="59">
        <v>25000</v>
      </c>
      <c r="M45" s="49"/>
      <c r="N45" s="53">
        <f t="shared" si="2"/>
        <v>16250</v>
      </c>
    </row>
    <row r="46" spans="1:14" x14ac:dyDescent="0.3">
      <c r="A46" s="41" t="s">
        <v>27</v>
      </c>
      <c r="B46" s="8" t="s">
        <v>32</v>
      </c>
      <c r="C46" s="8" t="s">
        <v>3</v>
      </c>
      <c r="D46" s="16" t="s">
        <v>181</v>
      </c>
      <c r="E46" s="15">
        <v>3893</v>
      </c>
      <c r="F46" s="55">
        <v>5000</v>
      </c>
      <c r="H46" s="2"/>
      <c r="I46" s="32" t="s">
        <v>187</v>
      </c>
      <c r="J46" s="28">
        <f t="shared" si="3"/>
        <v>20000000</v>
      </c>
      <c r="K46" s="46">
        <v>24999999</v>
      </c>
      <c r="L46" s="59">
        <v>30000</v>
      </c>
      <c r="M46" s="49"/>
      <c r="N46" s="53">
        <f t="shared" si="2"/>
        <v>19500</v>
      </c>
    </row>
    <row r="47" spans="1:14" x14ac:dyDescent="0.3">
      <c r="A47" s="41" t="s">
        <v>27</v>
      </c>
      <c r="B47" s="8" t="s">
        <v>32</v>
      </c>
      <c r="C47" s="8" t="s">
        <v>95</v>
      </c>
      <c r="D47" s="16" t="s">
        <v>181</v>
      </c>
      <c r="E47" s="15">
        <v>4560</v>
      </c>
      <c r="F47" s="55">
        <v>5000</v>
      </c>
      <c r="H47" s="2"/>
      <c r="I47" s="32" t="s">
        <v>188</v>
      </c>
      <c r="J47" s="28">
        <f t="shared" si="3"/>
        <v>25000000</v>
      </c>
      <c r="K47" s="46">
        <v>29999999</v>
      </c>
      <c r="L47" s="59">
        <v>35000</v>
      </c>
      <c r="M47" s="49"/>
      <c r="N47" s="53">
        <f t="shared" si="2"/>
        <v>22750</v>
      </c>
    </row>
    <row r="48" spans="1:14" x14ac:dyDescent="0.3">
      <c r="A48" s="41" t="s">
        <v>27</v>
      </c>
      <c r="B48" s="8" t="s">
        <v>32</v>
      </c>
      <c r="C48" s="8" t="s">
        <v>101</v>
      </c>
      <c r="D48" s="16" t="s">
        <v>181</v>
      </c>
      <c r="E48" s="15">
        <v>4750</v>
      </c>
      <c r="F48" s="55">
        <v>5000</v>
      </c>
      <c r="H48" s="2"/>
      <c r="I48" s="32" t="s">
        <v>189</v>
      </c>
      <c r="J48" s="28">
        <f t="shared" si="3"/>
        <v>30000000</v>
      </c>
      <c r="K48" s="46">
        <v>34999999</v>
      </c>
      <c r="L48" s="59">
        <v>40000</v>
      </c>
      <c r="M48" s="49"/>
      <c r="N48" s="53">
        <f t="shared" si="2"/>
        <v>26000</v>
      </c>
    </row>
    <row r="49" spans="1:15" x14ac:dyDescent="0.3">
      <c r="A49" s="41" t="s">
        <v>27</v>
      </c>
      <c r="B49" s="8" t="s">
        <v>32</v>
      </c>
      <c r="C49" s="8" t="s">
        <v>14</v>
      </c>
      <c r="D49" s="16" t="s">
        <v>181</v>
      </c>
      <c r="E49" s="15">
        <v>4769</v>
      </c>
      <c r="F49" s="55">
        <v>5000</v>
      </c>
      <c r="H49" s="2"/>
      <c r="I49" s="32" t="s">
        <v>190</v>
      </c>
      <c r="J49" s="28">
        <f t="shared" si="3"/>
        <v>35000000</v>
      </c>
      <c r="K49" s="46">
        <v>39999999</v>
      </c>
      <c r="L49" s="59">
        <v>45000</v>
      </c>
      <c r="M49" s="49"/>
      <c r="N49" s="53">
        <f t="shared" si="2"/>
        <v>29250</v>
      </c>
    </row>
    <row r="50" spans="1:15" x14ac:dyDescent="0.3">
      <c r="A50" s="41" t="s">
        <v>27</v>
      </c>
      <c r="B50" s="8" t="s">
        <v>32</v>
      </c>
      <c r="C50" s="8" t="s">
        <v>6</v>
      </c>
      <c r="D50" s="16" t="s">
        <v>181</v>
      </c>
      <c r="E50" s="15">
        <v>4940</v>
      </c>
      <c r="F50" s="55">
        <v>5000</v>
      </c>
      <c r="H50" s="2"/>
      <c r="I50" s="32" t="s">
        <v>191</v>
      </c>
      <c r="J50" s="28">
        <f t="shared" si="3"/>
        <v>40000000</v>
      </c>
      <c r="K50" s="28">
        <v>44999999</v>
      </c>
      <c r="L50" s="59">
        <v>50000</v>
      </c>
      <c r="M50" s="49"/>
      <c r="N50" s="53">
        <f t="shared" si="2"/>
        <v>32500</v>
      </c>
    </row>
    <row r="51" spans="1:15" x14ac:dyDescent="0.3">
      <c r="A51" s="41" t="s">
        <v>27</v>
      </c>
      <c r="B51" s="8" t="s">
        <v>32</v>
      </c>
      <c r="C51" s="8" t="s">
        <v>7</v>
      </c>
      <c r="D51" s="16" t="s">
        <v>181</v>
      </c>
      <c r="E51" s="15">
        <v>5320</v>
      </c>
      <c r="F51" s="55">
        <v>5000</v>
      </c>
      <c r="H51" s="2"/>
      <c r="I51" s="32" t="s">
        <v>192</v>
      </c>
      <c r="J51" s="28">
        <f t="shared" si="3"/>
        <v>45000000</v>
      </c>
      <c r="K51" s="28">
        <v>49999999</v>
      </c>
      <c r="L51" s="59">
        <v>55000</v>
      </c>
      <c r="M51" s="49"/>
      <c r="N51" s="53">
        <f t="shared" si="2"/>
        <v>35750</v>
      </c>
    </row>
    <row r="52" spans="1:15" x14ac:dyDescent="0.3">
      <c r="A52" s="41" t="s">
        <v>27</v>
      </c>
      <c r="B52" s="8" t="s">
        <v>32</v>
      </c>
      <c r="C52" s="8" t="s">
        <v>11</v>
      </c>
      <c r="D52" s="16" t="s">
        <v>181</v>
      </c>
      <c r="E52" s="15">
        <v>5679</v>
      </c>
      <c r="F52" s="55">
        <v>5000</v>
      </c>
      <c r="H52" s="2"/>
      <c r="I52" s="32" t="s">
        <v>193</v>
      </c>
      <c r="J52" s="28">
        <f t="shared" si="3"/>
        <v>50000000</v>
      </c>
      <c r="K52" s="28">
        <v>54999999</v>
      </c>
      <c r="L52" s="59">
        <v>60000</v>
      </c>
      <c r="M52" s="49"/>
      <c r="N52" s="53">
        <f t="shared" si="2"/>
        <v>39000</v>
      </c>
    </row>
    <row r="53" spans="1:15" x14ac:dyDescent="0.3">
      <c r="A53" s="41" t="s">
        <v>27</v>
      </c>
      <c r="B53" s="8" t="s">
        <v>32</v>
      </c>
      <c r="C53" s="8" t="s">
        <v>9</v>
      </c>
      <c r="D53" s="16" t="s">
        <v>181</v>
      </c>
      <c r="E53" s="15">
        <v>4800</v>
      </c>
      <c r="F53" s="55">
        <v>5000</v>
      </c>
      <c r="H53" s="2"/>
      <c r="I53" s="32" t="s">
        <v>194</v>
      </c>
      <c r="J53" s="28">
        <v>55000000</v>
      </c>
      <c r="K53" s="28">
        <v>59999999</v>
      </c>
      <c r="L53" s="59">
        <v>65000</v>
      </c>
      <c r="M53" s="49"/>
      <c r="N53" s="53">
        <f t="shared" si="2"/>
        <v>42250</v>
      </c>
    </row>
    <row r="54" spans="1:15" x14ac:dyDescent="0.3">
      <c r="A54" s="41" t="s">
        <v>27</v>
      </c>
      <c r="B54" s="8" t="s">
        <v>32</v>
      </c>
      <c r="C54" s="8" t="s">
        <v>10</v>
      </c>
      <c r="D54" s="16" t="s">
        <v>181</v>
      </c>
      <c r="E54" s="15">
        <v>4903</v>
      </c>
      <c r="F54" s="55">
        <v>5000</v>
      </c>
      <c r="H54" s="2"/>
      <c r="I54" s="32" t="s">
        <v>209</v>
      </c>
      <c r="J54" s="28">
        <v>60000000</v>
      </c>
      <c r="K54" s="29" t="s">
        <v>197</v>
      </c>
      <c r="L54" s="59">
        <v>70000</v>
      </c>
      <c r="M54" s="49"/>
      <c r="N54" s="53">
        <f t="shared" si="2"/>
        <v>45500</v>
      </c>
    </row>
    <row r="55" spans="1:15" x14ac:dyDescent="0.3">
      <c r="A55" s="41" t="s">
        <v>27</v>
      </c>
      <c r="B55" s="8" t="s">
        <v>32</v>
      </c>
      <c r="C55" s="8" t="s">
        <v>12</v>
      </c>
      <c r="D55" s="16" t="s">
        <v>181</v>
      </c>
      <c r="E55" s="15">
        <v>5224</v>
      </c>
      <c r="F55" s="55">
        <v>5000</v>
      </c>
      <c r="H55" s="2"/>
      <c r="I55" s="32"/>
      <c r="J55" s="28"/>
      <c r="K55" s="29"/>
      <c r="L55" s="67"/>
      <c r="M55" s="46"/>
      <c r="N55" s="35"/>
    </row>
    <row r="56" spans="1:15" x14ac:dyDescent="0.3">
      <c r="A56" s="41" t="s">
        <v>27</v>
      </c>
      <c r="B56" s="8" t="s">
        <v>32</v>
      </c>
      <c r="C56" s="8" t="s">
        <v>8</v>
      </c>
      <c r="D56" s="16" t="s">
        <v>181</v>
      </c>
      <c r="E56" s="15">
        <v>5644</v>
      </c>
      <c r="F56" s="55">
        <v>5000</v>
      </c>
      <c r="H56" s="2"/>
      <c r="I56" s="36"/>
      <c r="J56" s="33" t="s">
        <v>175</v>
      </c>
      <c r="K56" s="33"/>
      <c r="L56" s="68">
        <v>100</v>
      </c>
      <c r="M56" s="64"/>
      <c r="N56" s="35"/>
      <c r="O56" s="34"/>
    </row>
    <row r="57" spans="1:15" x14ac:dyDescent="0.3">
      <c r="A57" s="41" t="s">
        <v>27</v>
      </c>
      <c r="B57" s="8" t="s">
        <v>32</v>
      </c>
      <c r="C57" s="8" t="s">
        <v>17</v>
      </c>
      <c r="D57" s="16" t="s">
        <v>181</v>
      </c>
      <c r="E57" s="15">
        <v>6400</v>
      </c>
      <c r="F57" s="55">
        <v>5000</v>
      </c>
      <c r="H57" s="2"/>
      <c r="I57" s="32"/>
      <c r="J57" s="34"/>
      <c r="K57" s="34"/>
      <c r="L57" s="34"/>
      <c r="M57" s="65"/>
      <c r="N57" s="35"/>
      <c r="O57" s="34"/>
    </row>
    <row r="58" spans="1:15" ht="16.2" thickBot="1" x14ac:dyDescent="0.35">
      <c r="A58" s="41" t="s">
        <v>27</v>
      </c>
      <c r="B58" s="8" t="s">
        <v>32</v>
      </c>
      <c r="C58" s="8" t="s">
        <v>18</v>
      </c>
      <c r="D58" s="16" t="s">
        <v>181</v>
      </c>
      <c r="E58" s="15">
        <v>6400</v>
      </c>
      <c r="F58" s="55">
        <v>5000</v>
      </c>
      <c r="H58" s="2"/>
      <c r="I58" s="39"/>
      <c r="J58" s="47" t="s">
        <v>176</v>
      </c>
      <c r="K58" s="48"/>
      <c r="L58" s="51">
        <v>0.35</v>
      </c>
      <c r="M58" s="66"/>
      <c r="N58" s="52"/>
    </row>
    <row r="59" spans="1:15" x14ac:dyDescent="0.3">
      <c r="A59" s="41" t="s">
        <v>27</v>
      </c>
      <c r="B59" s="8" t="s">
        <v>32</v>
      </c>
      <c r="C59" s="8" t="s">
        <v>99</v>
      </c>
      <c r="D59" s="16" t="s">
        <v>181</v>
      </c>
      <c r="E59" s="15">
        <v>6400</v>
      </c>
      <c r="F59" s="55">
        <v>5000</v>
      </c>
      <c r="H59" s="2"/>
      <c r="M59" s="2"/>
    </row>
    <row r="60" spans="1:15" x14ac:dyDescent="0.3">
      <c r="A60" s="41" t="s">
        <v>27</v>
      </c>
      <c r="B60" s="8" t="s">
        <v>32</v>
      </c>
      <c r="C60" s="8" t="s">
        <v>15</v>
      </c>
      <c r="D60" s="16" t="s">
        <v>181</v>
      </c>
      <c r="E60" s="15">
        <v>6720</v>
      </c>
      <c r="F60" s="55">
        <v>5000</v>
      </c>
      <c r="H60" s="2"/>
      <c r="M60" s="2"/>
    </row>
    <row r="61" spans="1:15" x14ac:dyDescent="0.3">
      <c r="A61" s="41" t="s">
        <v>27</v>
      </c>
      <c r="B61" s="8" t="s">
        <v>32</v>
      </c>
      <c r="C61" s="8" t="s">
        <v>19</v>
      </c>
      <c r="D61" s="16" t="s">
        <v>181</v>
      </c>
      <c r="E61" s="15">
        <v>6987</v>
      </c>
      <c r="F61" s="55">
        <v>5000</v>
      </c>
      <c r="H61" s="2"/>
      <c r="M61" s="2"/>
    </row>
    <row r="62" spans="1:15" x14ac:dyDescent="0.3">
      <c r="A62" s="41" t="s">
        <v>27</v>
      </c>
      <c r="B62" s="8" t="s">
        <v>32</v>
      </c>
      <c r="C62" s="8" t="s">
        <v>13</v>
      </c>
      <c r="D62" s="16" t="s">
        <v>182</v>
      </c>
      <c r="E62" s="15">
        <v>8000</v>
      </c>
      <c r="F62" s="55">
        <v>7500</v>
      </c>
      <c r="H62" s="2"/>
      <c r="M62" s="2"/>
    </row>
    <row r="63" spans="1:15" x14ac:dyDescent="0.3">
      <c r="A63" s="41" t="s">
        <v>27</v>
      </c>
      <c r="B63" s="8" t="s">
        <v>32</v>
      </c>
      <c r="C63" s="8" t="s">
        <v>108</v>
      </c>
      <c r="D63" s="16" t="s">
        <v>182</v>
      </c>
      <c r="E63" s="15">
        <v>8630</v>
      </c>
      <c r="F63" s="55">
        <v>7500</v>
      </c>
      <c r="H63" s="2"/>
      <c r="M63" s="2"/>
    </row>
    <row r="64" spans="1:15" x14ac:dyDescent="0.3">
      <c r="A64" s="41" t="s">
        <v>27</v>
      </c>
      <c r="B64" s="8" t="s">
        <v>32</v>
      </c>
      <c r="C64" s="8" t="s">
        <v>96</v>
      </c>
      <c r="D64" s="16" t="s">
        <v>182</v>
      </c>
      <c r="E64" s="15">
        <v>9280</v>
      </c>
      <c r="F64" s="55">
        <v>7500</v>
      </c>
      <c r="H64" s="2"/>
      <c r="M64" s="2"/>
    </row>
    <row r="65" spans="1:14" x14ac:dyDescent="0.3">
      <c r="A65" s="41" t="s">
        <v>27</v>
      </c>
      <c r="B65" s="8" t="s">
        <v>32</v>
      </c>
      <c r="C65" s="8" t="s">
        <v>24</v>
      </c>
      <c r="D65" s="16" t="s">
        <v>182</v>
      </c>
      <c r="E65" s="15">
        <v>9348</v>
      </c>
      <c r="F65" s="55">
        <v>7500</v>
      </c>
      <c r="H65" s="2"/>
      <c r="M65" s="2"/>
    </row>
    <row r="66" spans="1:14" x14ac:dyDescent="0.3">
      <c r="A66" s="41" t="s">
        <v>27</v>
      </c>
      <c r="B66" s="8" t="s">
        <v>32</v>
      </c>
      <c r="C66" s="8" t="s">
        <v>102</v>
      </c>
      <c r="D66" s="16" t="s">
        <v>182</v>
      </c>
      <c r="E66" s="15">
        <v>9792</v>
      </c>
      <c r="F66" s="55">
        <v>7500</v>
      </c>
      <c r="H66" s="2"/>
      <c r="M66" s="2"/>
    </row>
    <row r="67" spans="1:14" x14ac:dyDescent="0.3">
      <c r="A67" s="41" t="s">
        <v>27</v>
      </c>
      <c r="B67" s="8" t="s">
        <v>32</v>
      </c>
      <c r="C67" s="8" t="s">
        <v>23</v>
      </c>
      <c r="D67" s="16" t="s">
        <v>182</v>
      </c>
      <c r="E67" s="15">
        <v>11200</v>
      </c>
      <c r="F67" s="55">
        <v>7500</v>
      </c>
      <c r="H67" s="2"/>
      <c r="M67" s="2"/>
    </row>
    <row r="68" spans="1:14" x14ac:dyDescent="0.3">
      <c r="A68" s="41" t="s">
        <v>27</v>
      </c>
      <c r="B68" s="8" t="s">
        <v>32</v>
      </c>
      <c r="C68" s="8" t="s">
        <v>22</v>
      </c>
      <c r="D68" s="16" t="s">
        <v>182</v>
      </c>
      <c r="E68" s="15">
        <v>11948</v>
      </c>
      <c r="F68" s="55">
        <v>7500</v>
      </c>
      <c r="H68" s="2"/>
      <c r="M68" s="2"/>
    </row>
    <row r="69" spans="1:14" x14ac:dyDescent="0.3">
      <c r="A69" s="41" t="s">
        <v>27</v>
      </c>
      <c r="B69" s="8" t="s">
        <v>32</v>
      </c>
      <c r="C69" s="8" t="s">
        <v>21</v>
      </c>
      <c r="D69" s="16" t="s">
        <v>182</v>
      </c>
      <c r="E69" s="15">
        <v>12693</v>
      </c>
      <c r="F69" s="55">
        <v>7500</v>
      </c>
      <c r="H69" s="2"/>
      <c r="M69" s="2"/>
    </row>
    <row r="70" spans="1:14" x14ac:dyDescent="0.3">
      <c r="A70" s="41" t="s">
        <v>27</v>
      </c>
      <c r="B70" s="8" t="s">
        <v>32</v>
      </c>
      <c r="C70" s="8" t="s">
        <v>20</v>
      </c>
      <c r="D70" s="16" t="s">
        <v>182</v>
      </c>
      <c r="E70" s="15">
        <v>12800</v>
      </c>
      <c r="F70" s="55">
        <v>7500</v>
      </c>
      <c r="H70" s="2"/>
      <c r="M70" s="2"/>
    </row>
    <row r="71" spans="1:14" x14ac:dyDescent="0.3">
      <c r="A71" s="41" t="s">
        <v>27</v>
      </c>
      <c r="B71" s="8" t="s">
        <v>32</v>
      </c>
      <c r="C71" s="8" t="s">
        <v>106</v>
      </c>
      <c r="D71" s="16" t="s">
        <v>182</v>
      </c>
      <c r="E71" s="15">
        <v>13915</v>
      </c>
      <c r="F71" s="55">
        <v>7500</v>
      </c>
      <c r="H71" s="2"/>
      <c r="M71" s="2"/>
    </row>
    <row r="72" spans="1:14" x14ac:dyDescent="0.3">
      <c r="A72" s="41" t="s">
        <v>27</v>
      </c>
      <c r="B72" s="8" t="s">
        <v>32</v>
      </c>
      <c r="C72" s="8" t="s">
        <v>26</v>
      </c>
      <c r="D72" s="16" t="s">
        <v>184</v>
      </c>
      <c r="E72" s="15">
        <v>19580</v>
      </c>
      <c r="F72" s="55">
        <v>15000</v>
      </c>
      <c r="H72" s="2"/>
      <c r="M72" s="2"/>
    </row>
    <row r="73" spans="1:14" x14ac:dyDescent="0.3">
      <c r="A73" s="41" t="s">
        <v>27</v>
      </c>
      <c r="B73" s="8" t="s">
        <v>32</v>
      </c>
      <c r="C73" s="8" t="s">
        <v>25</v>
      </c>
      <c r="D73" s="16" t="s">
        <v>187</v>
      </c>
      <c r="E73" s="15">
        <v>30000</v>
      </c>
      <c r="F73" s="55">
        <v>30000</v>
      </c>
      <c r="H73" s="2"/>
      <c r="M73" s="2"/>
    </row>
    <row r="74" spans="1:14" x14ac:dyDescent="0.3">
      <c r="A74" s="42" t="s">
        <v>27</v>
      </c>
      <c r="B74" s="9" t="s">
        <v>32</v>
      </c>
      <c r="C74" s="9" t="s">
        <v>93</v>
      </c>
      <c r="D74" s="20" t="s">
        <v>189</v>
      </c>
      <c r="E74" s="17">
        <v>49006</v>
      </c>
      <c r="F74" s="62">
        <v>40000</v>
      </c>
      <c r="H74" s="2"/>
      <c r="M74" s="2"/>
    </row>
    <row r="75" spans="1:14" x14ac:dyDescent="0.3">
      <c r="B75" s="25"/>
      <c r="C75" s="25"/>
      <c r="D75" s="26"/>
      <c r="E75" s="27"/>
      <c r="F75" s="27"/>
      <c r="H75" s="2"/>
      <c r="M75" s="2"/>
    </row>
    <row r="76" spans="1:14" x14ac:dyDescent="0.3">
      <c r="A76" s="40" t="s">
        <v>32</v>
      </c>
      <c r="B76" s="7" t="s">
        <v>32</v>
      </c>
      <c r="C76" s="7" t="s">
        <v>136</v>
      </c>
      <c r="D76" s="18" t="s">
        <v>178</v>
      </c>
      <c r="E76" s="14">
        <v>180</v>
      </c>
      <c r="F76" s="54">
        <v>500</v>
      </c>
      <c r="H76" s="2"/>
      <c r="M76" s="2"/>
    </row>
    <row r="77" spans="1:14" x14ac:dyDescent="0.3">
      <c r="A77" s="41" t="s">
        <v>32</v>
      </c>
      <c r="B77" s="8" t="s">
        <v>32</v>
      </c>
      <c r="C77" s="8" t="s">
        <v>153</v>
      </c>
      <c r="D77" s="16" t="s">
        <v>178</v>
      </c>
      <c r="E77" s="15">
        <v>180</v>
      </c>
      <c r="F77" s="55">
        <v>500</v>
      </c>
      <c r="H77" s="2"/>
      <c r="M77" s="2"/>
    </row>
    <row r="78" spans="1:14" ht="16.2" thickBot="1" x14ac:dyDescent="0.35">
      <c r="A78" s="41" t="s">
        <v>32</v>
      </c>
      <c r="B78" s="8" t="s">
        <v>32</v>
      </c>
      <c r="C78" s="8" t="s">
        <v>145</v>
      </c>
      <c r="D78" s="16" t="s">
        <v>178</v>
      </c>
      <c r="E78" s="15">
        <v>180</v>
      </c>
      <c r="F78" s="55">
        <v>500</v>
      </c>
      <c r="H78" s="2"/>
      <c r="M78" s="2"/>
    </row>
    <row r="79" spans="1:14" x14ac:dyDescent="0.3">
      <c r="A79" s="41" t="s">
        <v>32</v>
      </c>
      <c r="B79" s="8" t="s">
        <v>32</v>
      </c>
      <c r="C79" s="8" t="s">
        <v>139</v>
      </c>
      <c r="D79" s="16" t="s">
        <v>179</v>
      </c>
      <c r="E79" s="15">
        <v>624</v>
      </c>
      <c r="F79" s="55">
        <v>1000</v>
      </c>
      <c r="H79" s="2"/>
      <c r="I79" s="72" t="s">
        <v>207</v>
      </c>
      <c r="J79" s="73"/>
      <c r="K79" s="73"/>
      <c r="L79" s="73"/>
      <c r="M79" s="73"/>
      <c r="N79" s="74"/>
    </row>
    <row r="80" spans="1:14" x14ac:dyDescent="0.3">
      <c r="A80" s="41" t="s">
        <v>32</v>
      </c>
      <c r="B80" s="8" t="s">
        <v>32</v>
      </c>
      <c r="C80" s="8" t="s">
        <v>28</v>
      </c>
      <c r="D80" s="16" t="s">
        <v>179</v>
      </c>
      <c r="E80" s="15">
        <v>629</v>
      </c>
      <c r="F80" s="55">
        <v>1000</v>
      </c>
      <c r="H80" s="2"/>
      <c r="I80" s="31" t="s">
        <v>177</v>
      </c>
      <c r="J80" s="75" t="s">
        <v>162</v>
      </c>
      <c r="K80" s="75"/>
      <c r="L80" s="58" t="s">
        <v>199</v>
      </c>
      <c r="M80" s="63"/>
      <c r="N80" s="50" t="s">
        <v>198</v>
      </c>
    </row>
    <row r="81" spans="1:15" x14ac:dyDescent="0.3">
      <c r="A81" s="41" t="s">
        <v>32</v>
      </c>
      <c r="B81" s="8" t="s">
        <v>32</v>
      </c>
      <c r="C81" s="8" t="s">
        <v>34</v>
      </c>
      <c r="D81" s="16" t="s">
        <v>179</v>
      </c>
      <c r="E81" s="15">
        <v>780</v>
      </c>
      <c r="F81" s="55">
        <v>1000</v>
      </c>
      <c r="H81" s="2"/>
      <c r="I81" s="32" t="s">
        <v>178</v>
      </c>
      <c r="J81" s="29" t="s">
        <v>163</v>
      </c>
      <c r="K81" s="28">
        <v>100000</v>
      </c>
      <c r="L81" s="59">
        <v>500</v>
      </c>
      <c r="M81" s="49"/>
      <c r="N81" s="53">
        <f t="shared" ref="N81:N98" si="4">(L81*0.65)</f>
        <v>325</v>
      </c>
    </row>
    <row r="82" spans="1:15" x14ac:dyDescent="0.3">
      <c r="A82" s="41" t="s">
        <v>32</v>
      </c>
      <c r="B82" s="8" t="s">
        <v>32</v>
      </c>
      <c r="C82" s="8" t="s">
        <v>202</v>
      </c>
      <c r="D82" s="16" t="s">
        <v>179</v>
      </c>
      <c r="E82" s="15">
        <v>1618</v>
      </c>
      <c r="F82" s="55">
        <v>1000</v>
      </c>
      <c r="H82" s="2"/>
      <c r="I82" s="32" t="s">
        <v>179</v>
      </c>
      <c r="J82" s="28">
        <v>100000</v>
      </c>
      <c r="K82" s="28">
        <v>499999</v>
      </c>
      <c r="L82" s="59">
        <v>1000</v>
      </c>
      <c r="M82" s="49"/>
      <c r="N82" s="53">
        <f t="shared" si="4"/>
        <v>650</v>
      </c>
    </row>
    <row r="83" spans="1:15" x14ac:dyDescent="0.3">
      <c r="A83" s="41" t="s">
        <v>32</v>
      </c>
      <c r="B83" s="8" t="s">
        <v>32</v>
      </c>
      <c r="C83" s="8" t="s">
        <v>35</v>
      </c>
      <c r="D83" s="16" t="s">
        <v>179</v>
      </c>
      <c r="E83" s="15">
        <v>1758</v>
      </c>
      <c r="F83" s="55">
        <v>1000</v>
      </c>
      <c r="H83" s="2"/>
      <c r="I83" s="32" t="s">
        <v>180</v>
      </c>
      <c r="J83" s="28">
        <f t="shared" ref="J83:J96" si="5">+K82+1</f>
        <v>500000</v>
      </c>
      <c r="K83" s="28">
        <v>999999</v>
      </c>
      <c r="L83" s="59">
        <v>2500</v>
      </c>
      <c r="M83" s="49"/>
      <c r="N83" s="53">
        <f t="shared" si="4"/>
        <v>1625</v>
      </c>
    </row>
    <row r="84" spans="1:15" x14ac:dyDescent="0.3">
      <c r="A84" s="41" t="s">
        <v>32</v>
      </c>
      <c r="B84" s="8" t="s">
        <v>32</v>
      </c>
      <c r="C84" s="8" t="s">
        <v>127</v>
      </c>
      <c r="D84" s="16" t="s">
        <v>179</v>
      </c>
      <c r="E84" s="15">
        <v>1976</v>
      </c>
      <c r="F84" s="55">
        <v>1000</v>
      </c>
      <c r="H84" s="2"/>
      <c r="I84" s="32" t="s">
        <v>181</v>
      </c>
      <c r="J84" s="28">
        <f t="shared" si="5"/>
        <v>1000000</v>
      </c>
      <c r="K84" s="46">
        <v>2499999</v>
      </c>
      <c r="L84" s="59">
        <v>5000</v>
      </c>
      <c r="M84" s="49"/>
      <c r="N84" s="53">
        <f t="shared" si="4"/>
        <v>3250</v>
      </c>
    </row>
    <row r="85" spans="1:15" x14ac:dyDescent="0.3">
      <c r="A85" s="41" t="s">
        <v>32</v>
      </c>
      <c r="B85" s="8" t="s">
        <v>32</v>
      </c>
      <c r="C85" s="8" t="s">
        <v>148</v>
      </c>
      <c r="D85" s="16" t="s">
        <v>179</v>
      </c>
      <c r="E85" s="15">
        <v>2028</v>
      </c>
      <c r="F85" s="55">
        <v>1000</v>
      </c>
      <c r="H85" s="2"/>
      <c r="I85" s="32" t="s">
        <v>182</v>
      </c>
      <c r="J85" s="28">
        <f t="shared" si="5"/>
        <v>2500000</v>
      </c>
      <c r="K85" s="28">
        <v>4999999</v>
      </c>
      <c r="L85" s="59">
        <v>7500</v>
      </c>
      <c r="M85" s="49"/>
      <c r="N85" s="53">
        <f t="shared" si="4"/>
        <v>4875</v>
      </c>
    </row>
    <row r="86" spans="1:15" x14ac:dyDescent="0.3">
      <c r="A86" s="43" t="s">
        <v>32</v>
      </c>
      <c r="B86" s="12" t="s">
        <v>32</v>
      </c>
      <c r="C86" s="12" t="s">
        <v>122</v>
      </c>
      <c r="D86" s="16" t="s">
        <v>180</v>
      </c>
      <c r="E86" s="16">
        <v>2600</v>
      </c>
      <c r="F86" s="56">
        <v>2500</v>
      </c>
      <c r="H86" s="2"/>
      <c r="I86" s="32" t="s">
        <v>183</v>
      </c>
      <c r="J86" s="28">
        <f t="shared" si="5"/>
        <v>5000000</v>
      </c>
      <c r="K86" s="46">
        <v>7499999</v>
      </c>
      <c r="L86" s="59">
        <v>10000</v>
      </c>
      <c r="M86" s="49"/>
      <c r="N86" s="53">
        <f t="shared" si="4"/>
        <v>6500</v>
      </c>
    </row>
    <row r="87" spans="1:15" s="13" customFormat="1" x14ac:dyDescent="0.3">
      <c r="A87" s="41" t="s">
        <v>32</v>
      </c>
      <c r="B87" s="8" t="s">
        <v>32</v>
      </c>
      <c r="C87" s="8" t="s">
        <v>201</v>
      </c>
      <c r="D87" s="16" t="s">
        <v>180</v>
      </c>
      <c r="E87" s="15">
        <v>2704</v>
      </c>
      <c r="F87" s="56">
        <v>2500</v>
      </c>
      <c r="I87" s="32" t="s">
        <v>184</v>
      </c>
      <c r="J87" s="28">
        <f t="shared" si="5"/>
        <v>7500000</v>
      </c>
      <c r="K87" s="46">
        <v>9999999</v>
      </c>
      <c r="L87" s="59">
        <v>15000</v>
      </c>
      <c r="M87" s="49"/>
      <c r="N87" s="53">
        <f t="shared" si="4"/>
        <v>9750</v>
      </c>
      <c r="O87" s="2"/>
    </row>
    <row r="88" spans="1:15" x14ac:dyDescent="0.3">
      <c r="A88" s="41" t="s">
        <v>32</v>
      </c>
      <c r="B88" s="8" t="s">
        <v>32</v>
      </c>
      <c r="C88" s="8" t="s">
        <v>143</v>
      </c>
      <c r="D88" s="16" t="s">
        <v>180</v>
      </c>
      <c r="E88" s="15">
        <v>2985</v>
      </c>
      <c r="F88" s="56">
        <v>2500</v>
      </c>
      <c r="H88" s="2"/>
      <c r="I88" s="32" t="s">
        <v>185</v>
      </c>
      <c r="J88" s="28">
        <f t="shared" si="5"/>
        <v>10000000</v>
      </c>
      <c r="K88" s="46">
        <v>14999999</v>
      </c>
      <c r="L88" s="59">
        <v>20000</v>
      </c>
      <c r="M88" s="49"/>
      <c r="N88" s="53">
        <f t="shared" si="4"/>
        <v>13000</v>
      </c>
    </row>
    <row r="89" spans="1:15" x14ac:dyDescent="0.3">
      <c r="A89" s="41" t="s">
        <v>32</v>
      </c>
      <c r="B89" s="8" t="s">
        <v>32</v>
      </c>
      <c r="C89" s="8" t="s">
        <v>126</v>
      </c>
      <c r="D89" s="16" t="s">
        <v>180</v>
      </c>
      <c r="E89" s="15">
        <v>3224</v>
      </c>
      <c r="F89" s="56">
        <v>2500</v>
      </c>
      <c r="H89" s="2"/>
      <c r="I89" s="32" t="s">
        <v>186</v>
      </c>
      <c r="J89" s="28">
        <f t="shared" si="5"/>
        <v>15000000</v>
      </c>
      <c r="K89" s="46">
        <v>19999999</v>
      </c>
      <c r="L89" s="59">
        <v>25000</v>
      </c>
      <c r="M89" s="49"/>
      <c r="N89" s="53">
        <f t="shared" si="4"/>
        <v>16250</v>
      </c>
    </row>
    <row r="90" spans="1:15" x14ac:dyDescent="0.3">
      <c r="A90" s="41" t="s">
        <v>32</v>
      </c>
      <c r="B90" s="8" t="s">
        <v>32</v>
      </c>
      <c r="C90" s="8" t="s">
        <v>130</v>
      </c>
      <c r="D90" s="16" t="s">
        <v>180</v>
      </c>
      <c r="E90" s="15">
        <v>3500</v>
      </c>
      <c r="F90" s="56">
        <v>2500</v>
      </c>
      <c r="H90" s="2"/>
      <c r="I90" s="32" t="s">
        <v>187</v>
      </c>
      <c r="J90" s="28">
        <f t="shared" si="5"/>
        <v>20000000</v>
      </c>
      <c r="K90" s="46">
        <v>24999999</v>
      </c>
      <c r="L90" s="59">
        <v>30000</v>
      </c>
      <c r="M90" s="49"/>
      <c r="N90" s="53">
        <f t="shared" si="4"/>
        <v>19500</v>
      </c>
    </row>
    <row r="91" spans="1:15" x14ac:dyDescent="0.3">
      <c r="A91" s="41" t="s">
        <v>32</v>
      </c>
      <c r="B91" s="8" t="s">
        <v>32</v>
      </c>
      <c r="C91" s="8" t="s">
        <v>36</v>
      </c>
      <c r="D91" s="16" t="s">
        <v>180</v>
      </c>
      <c r="E91" s="15">
        <v>3520</v>
      </c>
      <c r="F91" s="56">
        <v>2500</v>
      </c>
      <c r="H91" s="2"/>
      <c r="I91" s="32" t="s">
        <v>188</v>
      </c>
      <c r="J91" s="28">
        <f t="shared" si="5"/>
        <v>25000000</v>
      </c>
      <c r="K91" s="46">
        <v>29999999</v>
      </c>
      <c r="L91" s="59">
        <v>35000</v>
      </c>
      <c r="M91" s="49"/>
      <c r="N91" s="53">
        <f t="shared" si="4"/>
        <v>22750</v>
      </c>
    </row>
    <row r="92" spans="1:15" x14ac:dyDescent="0.3">
      <c r="A92" s="41" t="s">
        <v>32</v>
      </c>
      <c r="B92" s="8" t="s">
        <v>32</v>
      </c>
      <c r="C92" s="8" t="s">
        <v>40</v>
      </c>
      <c r="D92" s="16" t="s">
        <v>180</v>
      </c>
      <c r="E92" s="15">
        <v>3640</v>
      </c>
      <c r="F92" s="56">
        <v>2500</v>
      </c>
      <c r="H92" s="2"/>
      <c r="I92" s="32" t="s">
        <v>189</v>
      </c>
      <c r="J92" s="28">
        <f t="shared" si="5"/>
        <v>30000000</v>
      </c>
      <c r="K92" s="46">
        <v>34999999</v>
      </c>
      <c r="L92" s="59">
        <v>40000</v>
      </c>
      <c r="M92" s="49"/>
      <c r="N92" s="53">
        <f t="shared" si="4"/>
        <v>26000</v>
      </c>
    </row>
    <row r="93" spans="1:15" x14ac:dyDescent="0.3">
      <c r="A93" s="41" t="s">
        <v>32</v>
      </c>
      <c r="B93" s="8" t="s">
        <v>32</v>
      </c>
      <c r="C93" s="8" t="s">
        <v>38</v>
      </c>
      <c r="D93" s="16" t="s">
        <v>180</v>
      </c>
      <c r="E93" s="15">
        <v>3786</v>
      </c>
      <c r="F93" s="56">
        <v>2500</v>
      </c>
      <c r="H93" s="2"/>
      <c r="I93" s="32" t="s">
        <v>190</v>
      </c>
      <c r="J93" s="28">
        <f t="shared" si="5"/>
        <v>35000000</v>
      </c>
      <c r="K93" s="46">
        <v>39999999</v>
      </c>
      <c r="L93" s="59">
        <v>45000</v>
      </c>
      <c r="M93" s="49"/>
      <c r="N93" s="53">
        <f t="shared" si="4"/>
        <v>29250</v>
      </c>
    </row>
    <row r="94" spans="1:15" x14ac:dyDescent="0.3">
      <c r="A94" s="41" t="s">
        <v>32</v>
      </c>
      <c r="B94" s="8" t="s">
        <v>32</v>
      </c>
      <c r="C94" s="8" t="s">
        <v>123</v>
      </c>
      <c r="D94" s="16" t="s">
        <v>180</v>
      </c>
      <c r="E94" s="15">
        <v>2850</v>
      </c>
      <c r="F94" s="56">
        <v>2500</v>
      </c>
      <c r="H94" s="2"/>
      <c r="I94" s="32" t="s">
        <v>191</v>
      </c>
      <c r="J94" s="28">
        <f t="shared" si="5"/>
        <v>40000000</v>
      </c>
      <c r="K94" s="28">
        <v>44999999</v>
      </c>
      <c r="L94" s="59">
        <v>50000</v>
      </c>
      <c r="M94" s="49"/>
      <c r="N94" s="53">
        <f t="shared" si="4"/>
        <v>32500</v>
      </c>
    </row>
    <row r="95" spans="1:15" x14ac:dyDescent="0.3">
      <c r="A95" s="41" t="s">
        <v>32</v>
      </c>
      <c r="B95" s="8" t="s">
        <v>32</v>
      </c>
      <c r="C95" s="8" t="s">
        <v>117</v>
      </c>
      <c r="D95" s="16" t="s">
        <v>180</v>
      </c>
      <c r="E95" s="15">
        <v>2915</v>
      </c>
      <c r="F95" s="56">
        <v>2500</v>
      </c>
      <c r="H95" s="2"/>
      <c r="I95" s="32" t="s">
        <v>192</v>
      </c>
      <c r="J95" s="28">
        <f t="shared" si="5"/>
        <v>45000000</v>
      </c>
      <c r="K95" s="28">
        <v>49999999</v>
      </c>
      <c r="L95" s="59">
        <v>55000</v>
      </c>
      <c r="M95" s="49"/>
      <c r="N95" s="53">
        <f t="shared" si="4"/>
        <v>35750</v>
      </c>
    </row>
    <row r="96" spans="1:15" x14ac:dyDescent="0.3">
      <c r="A96" s="41" t="s">
        <v>32</v>
      </c>
      <c r="B96" s="8" t="s">
        <v>32</v>
      </c>
      <c r="C96" s="8" t="s">
        <v>37</v>
      </c>
      <c r="D96" s="16" t="s">
        <v>180</v>
      </c>
      <c r="E96" s="15">
        <v>3282</v>
      </c>
      <c r="F96" s="56">
        <v>2500</v>
      </c>
      <c r="H96" s="2"/>
      <c r="I96" s="32" t="s">
        <v>193</v>
      </c>
      <c r="J96" s="28">
        <f t="shared" si="5"/>
        <v>50000000</v>
      </c>
      <c r="K96" s="28">
        <v>54999999</v>
      </c>
      <c r="L96" s="59">
        <v>60000</v>
      </c>
      <c r="M96" s="49"/>
      <c r="N96" s="53">
        <f t="shared" si="4"/>
        <v>39000</v>
      </c>
    </row>
    <row r="97" spans="1:15" x14ac:dyDescent="0.3">
      <c r="A97" s="41" t="s">
        <v>32</v>
      </c>
      <c r="B97" s="8" t="s">
        <v>32</v>
      </c>
      <c r="C97" s="8" t="s">
        <v>39</v>
      </c>
      <c r="D97" s="16" t="s">
        <v>180</v>
      </c>
      <c r="E97" s="15">
        <v>3766</v>
      </c>
      <c r="F97" s="56">
        <v>2500</v>
      </c>
      <c r="H97" s="2"/>
      <c r="I97" s="32" t="s">
        <v>194</v>
      </c>
      <c r="J97" s="28">
        <v>55000000</v>
      </c>
      <c r="K97" s="28">
        <v>59999999</v>
      </c>
      <c r="L97" s="59">
        <v>65000</v>
      </c>
      <c r="M97" s="49"/>
      <c r="N97" s="53">
        <f t="shared" si="4"/>
        <v>42250</v>
      </c>
    </row>
    <row r="98" spans="1:15" x14ac:dyDescent="0.3">
      <c r="A98" s="41" t="s">
        <v>32</v>
      </c>
      <c r="B98" s="8" t="s">
        <v>32</v>
      </c>
      <c r="C98" s="8" t="s">
        <v>41</v>
      </c>
      <c r="D98" s="16" t="s">
        <v>181</v>
      </c>
      <c r="E98" s="15">
        <v>3800</v>
      </c>
      <c r="F98" s="55">
        <v>5000</v>
      </c>
      <c r="H98" s="2"/>
      <c r="I98" s="32" t="s">
        <v>209</v>
      </c>
      <c r="J98" s="28">
        <v>60000000</v>
      </c>
      <c r="K98" s="29" t="s">
        <v>197</v>
      </c>
      <c r="L98" s="59">
        <v>70000</v>
      </c>
      <c r="M98" s="49"/>
      <c r="N98" s="53">
        <f t="shared" si="4"/>
        <v>45500</v>
      </c>
    </row>
    <row r="99" spans="1:15" x14ac:dyDescent="0.3">
      <c r="A99" s="41" t="s">
        <v>32</v>
      </c>
      <c r="B99" s="8" t="s">
        <v>32</v>
      </c>
      <c r="C99" s="10" t="s">
        <v>42</v>
      </c>
      <c r="D99" s="16" t="s">
        <v>181</v>
      </c>
      <c r="E99" s="15">
        <v>3800</v>
      </c>
      <c r="F99" s="55">
        <v>5000</v>
      </c>
      <c r="H99" s="2"/>
      <c r="I99" s="32"/>
      <c r="J99" s="28"/>
      <c r="K99" s="29"/>
      <c r="L99" s="67"/>
      <c r="M99" s="46"/>
      <c r="N99" s="35"/>
    </row>
    <row r="100" spans="1:15" x14ac:dyDescent="0.3">
      <c r="A100" s="41" t="s">
        <v>32</v>
      </c>
      <c r="B100" s="8" t="s">
        <v>32</v>
      </c>
      <c r="C100" s="8" t="s">
        <v>43</v>
      </c>
      <c r="D100" s="16" t="s">
        <v>181</v>
      </c>
      <c r="E100" s="15">
        <v>4370</v>
      </c>
      <c r="F100" s="55">
        <v>5000</v>
      </c>
      <c r="H100" s="2"/>
      <c r="I100" s="36"/>
      <c r="J100" s="33" t="s">
        <v>175</v>
      </c>
      <c r="K100" s="33"/>
      <c r="L100" s="68">
        <v>100</v>
      </c>
      <c r="M100" s="64"/>
      <c r="N100" s="35"/>
      <c r="O100" s="34"/>
    </row>
    <row r="101" spans="1:15" x14ac:dyDescent="0.3">
      <c r="A101" s="41" t="s">
        <v>32</v>
      </c>
      <c r="B101" s="8" t="s">
        <v>32</v>
      </c>
      <c r="C101" s="8" t="s">
        <v>44</v>
      </c>
      <c r="D101" s="16" t="s">
        <v>181</v>
      </c>
      <c r="E101" s="15">
        <v>4668</v>
      </c>
      <c r="F101" s="55">
        <v>5000</v>
      </c>
      <c r="H101" s="2"/>
      <c r="I101" s="32"/>
      <c r="J101" s="34"/>
      <c r="K101" s="34"/>
      <c r="L101" s="34"/>
      <c r="M101" s="65"/>
      <c r="N101" s="35"/>
      <c r="O101" s="34"/>
    </row>
    <row r="102" spans="1:15" ht="16.2" thickBot="1" x14ac:dyDescent="0.35">
      <c r="A102" s="41" t="s">
        <v>32</v>
      </c>
      <c r="B102" s="8" t="s">
        <v>32</v>
      </c>
      <c r="C102" s="8" t="s">
        <v>135</v>
      </c>
      <c r="D102" s="16" t="s">
        <v>181</v>
      </c>
      <c r="E102" s="15">
        <v>4921</v>
      </c>
      <c r="F102" s="55">
        <v>5000</v>
      </c>
      <c r="H102" s="2"/>
      <c r="I102" s="39"/>
      <c r="J102" s="47" t="s">
        <v>176</v>
      </c>
      <c r="K102" s="48"/>
      <c r="L102" s="51">
        <v>0.35</v>
      </c>
      <c r="M102" s="66"/>
      <c r="N102" s="52"/>
    </row>
    <row r="103" spans="1:15" x14ac:dyDescent="0.3">
      <c r="A103" s="41" t="s">
        <v>32</v>
      </c>
      <c r="B103" s="8" t="s">
        <v>32</v>
      </c>
      <c r="C103" s="8" t="s">
        <v>16</v>
      </c>
      <c r="D103" s="16" t="s">
        <v>181</v>
      </c>
      <c r="E103" s="15">
        <v>5320</v>
      </c>
      <c r="F103" s="55">
        <v>5000</v>
      </c>
      <c r="H103" s="2"/>
      <c r="M103" s="2"/>
    </row>
    <row r="104" spans="1:15" x14ac:dyDescent="0.3">
      <c r="A104" s="41" t="s">
        <v>32</v>
      </c>
      <c r="B104" s="8" t="s">
        <v>32</v>
      </c>
      <c r="C104" s="8" t="s">
        <v>120</v>
      </c>
      <c r="D104" s="16" t="s">
        <v>181</v>
      </c>
      <c r="E104" s="15">
        <v>5320</v>
      </c>
      <c r="F104" s="55">
        <v>5000</v>
      </c>
      <c r="H104" s="2"/>
      <c r="M104" s="2"/>
    </row>
    <row r="105" spans="1:15" x14ac:dyDescent="0.3">
      <c r="A105" s="41" t="s">
        <v>32</v>
      </c>
      <c r="B105" s="8" t="s">
        <v>32</v>
      </c>
      <c r="C105" s="8" t="s">
        <v>45</v>
      </c>
      <c r="D105" s="16" t="s">
        <v>181</v>
      </c>
      <c r="E105" s="15">
        <v>5096</v>
      </c>
      <c r="F105" s="55">
        <v>5000</v>
      </c>
      <c r="H105" s="2"/>
      <c r="M105" s="2"/>
    </row>
    <row r="106" spans="1:15" x14ac:dyDescent="0.3">
      <c r="A106" s="41" t="s">
        <v>32</v>
      </c>
      <c r="B106" s="8" t="s">
        <v>32</v>
      </c>
      <c r="C106" s="8" t="s">
        <v>46</v>
      </c>
      <c r="D106" s="16" t="s">
        <v>181</v>
      </c>
      <c r="E106" s="15">
        <v>5120</v>
      </c>
      <c r="F106" s="55">
        <v>5000</v>
      </c>
      <c r="H106" s="2"/>
      <c r="M106" s="2"/>
    </row>
    <row r="107" spans="1:15" x14ac:dyDescent="0.3">
      <c r="A107" s="43" t="s">
        <v>32</v>
      </c>
      <c r="B107" s="12" t="s">
        <v>32</v>
      </c>
      <c r="C107" s="12" t="s">
        <v>138</v>
      </c>
      <c r="D107" s="16" t="s">
        <v>181</v>
      </c>
      <c r="E107" s="16">
        <v>5440</v>
      </c>
      <c r="F107" s="55">
        <v>5000</v>
      </c>
      <c r="H107" s="2"/>
      <c r="M107" s="2"/>
    </row>
    <row r="108" spans="1:15" s="13" customFormat="1" x14ac:dyDescent="0.3">
      <c r="A108" s="41" t="s">
        <v>32</v>
      </c>
      <c r="B108" s="8" t="s">
        <v>32</v>
      </c>
      <c r="C108" s="8" t="s">
        <v>31</v>
      </c>
      <c r="D108" s="16" t="s">
        <v>181</v>
      </c>
      <c r="E108" s="15">
        <v>5760</v>
      </c>
      <c r="F108" s="55">
        <v>5000</v>
      </c>
    </row>
    <row r="109" spans="1:15" x14ac:dyDescent="0.3">
      <c r="A109" s="41" t="s">
        <v>32</v>
      </c>
      <c r="B109" s="8" t="s">
        <v>32</v>
      </c>
      <c r="C109" s="8" t="s">
        <v>29</v>
      </c>
      <c r="D109" s="16" t="s">
        <v>181</v>
      </c>
      <c r="E109" s="15">
        <v>5760</v>
      </c>
      <c r="F109" s="55">
        <v>5000</v>
      </c>
      <c r="H109" s="2"/>
      <c r="M109" s="2"/>
    </row>
    <row r="110" spans="1:15" x14ac:dyDescent="0.3">
      <c r="A110" s="41" t="s">
        <v>32</v>
      </c>
      <c r="B110" s="8" t="s">
        <v>32</v>
      </c>
      <c r="C110" s="10" t="s">
        <v>48</v>
      </c>
      <c r="D110" s="16" t="s">
        <v>181</v>
      </c>
      <c r="E110" s="15">
        <v>5760</v>
      </c>
      <c r="F110" s="55">
        <v>5000</v>
      </c>
      <c r="H110" s="2"/>
      <c r="M110" s="2"/>
    </row>
    <row r="111" spans="1:15" x14ac:dyDescent="0.3">
      <c r="A111" s="41" t="s">
        <v>32</v>
      </c>
      <c r="B111" s="8" t="s">
        <v>32</v>
      </c>
      <c r="C111" s="8" t="s">
        <v>121</v>
      </c>
      <c r="D111" s="16" t="s">
        <v>181</v>
      </c>
      <c r="E111" s="15">
        <v>5984</v>
      </c>
      <c r="F111" s="55">
        <v>5000</v>
      </c>
      <c r="H111" s="2"/>
      <c r="M111" s="2"/>
    </row>
    <row r="112" spans="1:15" x14ac:dyDescent="0.3">
      <c r="A112" s="41" t="s">
        <v>32</v>
      </c>
      <c r="B112" s="8" t="s">
        <v>32</v>
      </c>
      <c r="C112" s="8" t="s">
        <v>128</v>
      </c>
      <c r="D112" s="16" t="s">
        <v>181</v>
      </c>
      <c r="E112" s="15">
        <v>6400</v>
      </c>
      <c r="F112" s="55">
        <v>5000</v>
      </c>
      <c r="H112" s="2"/>
      <c r="M112" s="2"/>
    </row>
    <row r="113" spans="1:13" x14ac:dyDescent="0.3">
      <c r="A113" s="41" t="s">
        <v>32</v>
      </c>
      <c r="B113" s="8" t="s">
        <v>32</v>
      </c>
      <c r="C113" s="8" t="s">
        <v>47</v>
      </c>
      <c r="D113" s="16" t="s">
        <v>181</v>
      </c>
      <c r="E113" s="15">
        <v>7412</v>
      </c>
      <c r="F113" s="55">
        <v>5000</v>
      </c>
      <c r="H113" s="2"/>
      <c r="M113" s="2"/>
    </row>
    <row r="114" spans="1:13" x14ac:dyDescent="0.3">
      <c r="A114" s="41" t="s">
        <v>32</v>
      </c>
      <c r="B114" s="8" t="s">
        <v>32</v>
      </c>
      <c r="C114" s="8" t="s">
        <v>49</v>
      </c>
      <c r="D114" s="16" t="s">
        <v>181</v>
      </c>
      <c r="E114" s="15">
        <v>7619</v>
      </c>
      <c r="F114" s="55">
        <v>5000</v>
      </c>
      <c r="H114" s="2"/>
      <c r="M114" s="2"/>
    </row>
    <row r="115" spans="1:13" x14ac:dyDescent="0.3">
      <c r="A115" s="41" t="s">
        <v>32</v>
      </c>
      <c r="B115" s="8" t="s">
        <v>32</v>
      </c>
      <c r="C115" s="8" t="s">
        <v>137</v>
      </c>
      <c r="D115" s="16" t="s">
        <v>182</v>
      </c>
      <c r="E115" s="15">
        <v>8000</v>
      </c>
      <c r="F115" s="55">
        <v>7500</v>
      </c>
      <c r="H115" s="2"/>
      <c r="M115" s="2"/>
    </row>
    <row r="116" spans="1:13" x14ac:dyDescent="0.3">
      <c r="A116" s="41" t="s">
        <v>32</v>
      </c>
      <c r="B116" s="8" t="s">
        <v>32</v>
      </c>
      <c r="C116" s="8" t="s">
        <v>30</v>
      </c>
      <c r="D116" s="16" t="s">
        <v>182</v>
      </c>
      <c r="E116" s="15">
        <v>8000</v>
      </c>
      <c r="F116" s="55">
        <v>7500</v>
      </c>
      <c r="H116" s="2"/>
      <c r="M116" s="2"/>
    </row>
    <row r="117" spans="1:13" x14ac:dyDescent="0.3">
      <c r="A117" s="41" t="s">
        <v>32</v>
      </c>
      <c r="B117" s="8" t="s">
        <v>32</v>
      </c>
      <c r="C117" s="8" t="s">
        <v>50</v>
      </c>
      <c r="D117" s="16" t="s">
        <v>182</v>
      </c>
      <c r="E117" s="15">
        <v>8640</v>
      </c>
      <c r="F117" s="55">
        <v>7500</v>
      </c>
      <c r="H117" s="2"/>
      <c r="M117" s="2"/>
    </row>
    <row r="118" spans="1:13" x14ac:dyDescent="0.3">
      <c r="A118" s="41" t="s">
        <v>32</v>
      </c>
      <c r="B118" s="8" t="s">
        <v>32</v>
      </c>
      <c r="C118" s="8" t="s">
        <v>53</v>
      </c>
      <c r="D118" s="16" t="s">
        <v>182</v>
      </c>
      <c r="E118" s="15">
        <v>8641</v>
      </c>
      <c r="F118" s="55">
        <v>7500</v>
      </c>
      <c r="H118" s="2"/>
      <c r="M118" s="2"/>
    </row>
    <row r="119" spans="1:13" x14ac:dyDescent="0.3">
      <c r="A119" s="41" t="s">
        <v>32</v>
      </c>
      <c r="B119" s="8" t="s">
        <v>32</v>
      </c>
      <c r="C119" s="8" t="s">
        <v>56</v>
      </c>
      <c r="D119" s="16" t="s">
        <v>182</v>
      </c>
      <c r="E119" s="15">
        <v>9226</v>
      </c>
      <c r="F119" s="55">
        <v>7500</v>
      </c>
      <c r="H119" s="2"/>
      <c r="M119" s="2"/>
    </row>
    <row r="120" spans="1:13" x14ac:dyDescent="0.3">
      <c r="A120" s="41" t="s">
        <v>32</v>
      </c>
      <c r="B120" s="8" t="s">
        <v>32</v>
      </c>
      <c r="C120" s="8" t="s">
        <v>52</v>
      </c>
      <c r="D120" s="16" t="s">
        <v>182</v>
      </c>
      <c r="E120" s="15">
        <v>8680</v>
      </c>
      <c r="F120" s="55">
        <v>7500</v>
      </c>
      <c r="H120" s="2"/>
      <c r="M120" s="2"/>
    </row>
    <row r="121" spans="1:13" x14ac:dyDescent="0.3">
      <c r="A121" s="41" t="s">
        <v>32</v>
      </c>
      <c r="B121" s="8" t="s">
        <v>32</v>
      </c>
      <c r="C121" s="8" t="s">
        <v>155</v>
      </c>
      <c r="D121" s="16" t="s">
        <v>182</v>
      </c>
      <c r="E121" s="15">
        <v>8768</v>
      </c>
      <c r="F121" s="55">
        <v>7500</v>
      </c>
      <c r="H121" s="2"/>
      <c r="M121" s="2"/>
    </row>
    <row r="122" spans="1:13" x14ac:dyDescent="0.3">
      <c r="A122" s="41" t="s">
        <v>32</v>
      </c>
      <c r="B122" s="8" t="s">
        <v>32</v>
      </c>
      <c r="C122" s="8" t="s">
        <v>54</v>
      </c>
      <c r="D122" s="16" t="s">
        <v>182</v>
      </c>
      <c r="E122" s="15">
        <v>8820</v>
      </c>
      <c r="F122" s="55">
        <v>7500</v>
      </c>
      <c r="H122" s="2"/>
      <c r="M122" s="2"/>
    </row>
    <row r="123" spans="1:13" x14ac:dyDescent="0.3">
      <c r="A123" s="41" t="s">
        <v>32</v>
      </c>
      <c r="B123" s="8" t="s">
        <v>32</v>
      </c>
      <c r="C123" s="8" t="s">
        <v>55</v>
      </c>
      <c r="D123" s="16" t="s">
        <v>182</v>
      </c>
      <c r="E123" s="15">
        <v>9100</v>
      </c>
      <c r="F123" s="55">
        <v>7500</v>
      </c>
      <c r="H123" s="2"/>
      <c r="M123" s="2"/>
    </row>
    <row r="124" spans="1:13" x14ac:dyDescent="0.3">
      <c r="A124" s="41" t="s">
        <v>32</v>
      </c>
      <c r="B124" s="8" t="s">
        <v>32</v>
      </c>
      <c r="C124" s="8" t="s">
        <v>51</v>
      </c>
      <c r="D124" s="16" t="s">
        <v>182</v>
      </c>
      <c r="E124" s="15">
        <v>9144</v>
      </c>
      <c r="F124" s="55">
        <v>7500</v>
      </c>
      <c r="H124" s="2"/>
      <c r="M124" s="2"/>
    </row>
    <row r="125" spans="1:13" x14ac:dyDescent="0.3">
      <c r="A125" s="41" t="s">
        <v>32</v>
      </c>
      <c r="B125" s="8" t="s">
        <v>32</v>
      </c>
      <c r="C125" s="8" t="s">
        <v>141</v>
      </c>
      <c r="D125" s="16" t="s">
        <v>182</v>
      </c>
      <c r="E125" s="15">
        <v>10528</v>
      </c>
      <c r="F125" s="55">
        <v>7500</v>
      </c>
      <c r="H125" s="2"/>
      <c r="M125" s="2"/>
    </row>
    <row r="126" spans="1:13" x14ac:dyDescent="0.3">
      <c r="A126" s="41" t="s">
        <v>32</v>
      </c>
      <c r="B126" s="8" t="s">
        <v>32</v>
      </c>
      <c r="C126" s="8" t="s">
        <v>156</v>
      </c>
      <c r="D126" s="16" t="s">
        <v>182</v>
      </c>
      <c r="E126" s="15">
        <v>10843</v>
      </c>
      <c r="F126" s="55">
        <v>7500</v>
      </c>
      <c r="H126" s="2"/>
      <c r="M126" s="2"/>
    </row>
    <row r="127" spans="1:13" x14ac:dyDescent="0.3">
      <c r="A127" s="41" t="s">
        <v>32</v>
      </c>
      <c r="B127" s="8" t="s">
        <v>32</v>
      </c>
      <c r="C127" s="8" t="s">
        <v>147</v>
      </c>
      <c r="D127" s="16" t="s">
        <v>182</v>
      </c>
      <c r="E127" s="15">
        <v>11045</v>
      </c>
      <c r="F127" s="55">
        <v>7500</v>
      </c>
      <c r="H127" s="2"/>
      <c r="M127" s="2"/>
    </row>
    <row r="128" spans="1:13" x14ac:dyDescent="0.3">
      <c r="A128" s="41" t="s">
        <v>32</v>
      </c>
      <c r="B128" s="8" t="s">
        <v>32</v>
      </c>
      <c r="C128" s="8" t="s">
        <v>157</v>
      </c>
      <c r="D128" s="16" t="s">
        <v>182</v>
      </c>
      <c r="E128" s="15">
        <v>11106</v>
      </c>
      <c r="F128" s="55">
        <v>7500</v>
      </c>
      <c r="H128" s="2"/>
      <c r="M128" s="2"/>
    </row>
    <row r="129" spans="1:13" x14ac:dyDescent="0.3">
      <c r="A129" s="41" t="s">
        <v>32</v>
      </c>
      <c r="B129" s="8" t="s">
        <v>32</v>
      </c>
      <c r="C129" s="10" t="s">
        <v>60</v>
      </c>
      <c r="D129" s="16" t="s">
        <v>182</v>
      </c>
      <c r="E129" s="15">
        <v>11200</v>
      </c>
      <c r="F129" s="55">
        <v>7500</v>
      </c>
      <c r="H129" s="2"/>
      <c r="M129" s="2"/>
    </row>
    <row r="130" spans="1:13" x14ac:dyDescent="0.3">
      <c r="A130" s="41" t="s">
        <v>32</v>
      </c>
      <c r="B130" s="8" t="s">
        <v>32</v>
      </c>
      <c r="C130" s="8" t="s">
        <v>58</v>
      </c>
      <c r="D130" s="16" t="s">
        <v>182</v>
      </c>
      <c r="E130" s="15">
        <v>11389</v>
      </c>
      <c r="F130" s="55">
        <v>7500</v>
      </c>
      <c r="H130" s="2"/>
      <c r="M130" s="2"/>
    </row>
    <row r="131" spans="1:13" x14ac:dyDescent="0.3">
      <c r="A131" s="41" t="s">
        <v>32</v>
      </c>
      <c r="B131" s="8" t="s">
        <v>32</v>
      </c>
      <c r="C131" s="8" t="s">
        <v>149</v>
      </c>
      <c r="D131" s="16" t="s">
        <v>182</v>
      </c>
      <c r="E131" s="15">
        <v>11480</v>
      </c>
      <c r="F131" s="55">
        <v>7500</v>
      </c>
      <c r="H131" s="2"/>
      <c r="M131" s="2"/>
    </row>
    <row r="132" spans="1:13" x14ac:dyDescent="0.3">
      <c r="A132" s="41" t="s">
        <v>32</v>
      </c>
      <c r="B132" s="8" t="s">
        <v>32</v>
      </c>
      <c r="C132" s="8" t="s">
        <v>164</v>
      </c>
      <c r="D132" s="16" t="s">
        <v>182</v>
      </c>
      <c r="E132" s="15">
        <v>12463</v>
      </c>
      <c r="F132" s="55">
        <v>7500</v>
      </c>
      <c r="H132" s="2"/>
      <c r="M132" s="2"/>
    </row>
    <row r="133" spans="1:13" x14ac:dyDescent="0.3">
      <c r="A133" s="41" t="s">
        <v>32</v>
      </c>
      <c r="B133" s="8" t="s">
        <v>32</v>
      </c>
      <c r="C133" s="8" t="s">
        <v>144</v>
      </c>
      <c r="D133" s="16" t="s">
        <v>182</v>
      </c>
      <c r="E133" s="15">
        <v>12510</v>
      </c>
      <c r="F133" s="55">
        <v>7500</v>
      </c>
      <c r="H133" s="2"/>
      <c r="M133" s="2"/>
    </row>
    <row r="134" spans="1:13" x14ac:dyDescent="0.3">
      <c r="A134" s="41" t="s">
        <v>32</v>
      </c>
      <c r="B134" s="8" t="s">
        <v>32</v>
      </c>
      <c r="C134" s="8" t="s">
        <v>112</v>
      </c>
      <c r="D134" s="16" t="s">
        <v>182</v>
      </c>
      <c r="E134" s="15">
        <v>12600</v>
      </c>
      <c r="F134" s="55">
        <v>7500</v>
      </c>
      <c r="H134" s="2"/>
      <c r="M134" s="2"/>
    </row>
    <row r="135" spans="1:13" x14ac:dyDescent="0.3">
      <c r="A135" s="41" t="s">
        <v>32</v>
      </c>
      <c r="B135" s="8" t="s">
        <v>32</v>
      </c>
      <c r="C135" s="8" t="s">
        <v>57</v>
      </c>
      <c r="D135" s="16" t="s">
        <v>182</v>
      </c>
      <c r="E135" s="15">
        <v>12600</v>
      </c>
      <c r="F135" s="55">
        <v>7500</v>
      </c>
      <c r="H135" s="2"/>
      <c r="M135" s="2"/>
    </row>
    <row r="136" spans="1:13" x14ac:dyDescent="0.3">
      <c r="A136" s="41" t="s">
        <v>32</v>
      </c>
      <c r="B136" s="8" t="s">
        <v>32</v>
      </c>
      <c r="C136" s="8" t="s">
        <v>59</v>
      </c>
      <c r="D136" s="16" t="s">
        <v>182</v>
      </c>
      <c r="E136" s="15">
        <v>13649</v>
      </c>
      <c r="F136" s="55">
        <v>7500</v>
      </c>
      <c r="H136" s="2"/>
      <c r="M136" s="2"/>
    </row>
    <row r="137" spans="1:13" x14ac:dyDescent="0.3">
      <c r="A137" s="41" t="s">
        <v>32</v>
      </c>
      <c r="B137" s="8" t="s">
        <v>32</v>
      </c>
      <c r="C137" s="8" t="s">
        <v>150</v>
      </c>
      <c r="D137" s="16" t="s">
        <v>182</v>
      </c>
      <c r="E137" s="15">
        <v>13720</v>
      </c>
      <c r="F137" s="55">
        <v>7500</v>
      </c>
      <c r="H137" s="2"/>
      <c r="M137" s="2"/>
    </row>
    <row r="138" spans="1:13" x14ac:dyDescent="0.3">
      <c r="A138" s="41" t="s">
        <v>32</v>
      </c>
      <c r="B138" s="8" t="s">
        <v>32</v>
      </c>
      <c r="C138" s="8" t="s">
        <v>152</v>
      </c>
      <c r="D138" s="16" t="s">
        <v>182</v>
      </c>
      <c r="E138" s="15">
        <v>13941</v>
      </c>
      <c r="F138" s="55">
        <v>7500</v>
      </c>
      <c r="H138" s="2"/>
      <c r="M138" s="2"/>
    </row>
    <row r="139" spans="1:13" x14ac:dyDescent="0.3">
      <c r="A139" s="41" t="s">
        <v>32</v>
      </c>
      <c r="B139" s="8" t="s">
        <v>32</v>
      </c>
      <c r="C139" s="8" t="s">
        <v>115</v>
      </c>
      <c r="D139" s="16" t="s">
        <v>182</v>
      </c>
      <c r="E139" s="15">
        <v>13958</v>
      </c>
      <c r="F139" s="55">
        <v>7500</v>
      </c>
      <c r="H139" s="2"/>
      <c r="M139" s="2"/>
    </row>
    <row r="140" spans="1:13" x14ac:dyDescent="0.3">
      <c r="A140" s="43" t="s">
        <v>32</v>
      </c>
      <c r="B140" s="12" t="s">
        <v>32</v>
      </c>
      <c r="C140" s="12" t="s">
        <v>158</v>
      </c>
      <c r="D140" s="16" t="s">
        <v>183</v>
      </c>
      <c r="E140" s="16">
        <v>12730</v>
      </c>
      <c r="F140" s="56">
        <v>10000</v>
      </c>
      <c r="H140" s="2"/>
      <c r="M140" s="2"/>
    </row>
    <row r="141" spans="1:13" s="13" customFormat="1" x14ac:dyDescent="0.3">
      <c r="A141" s="41" t="s">
        <v>32</v>
      </c>
      <c r="B141" s="8" t="s">
        <v>32</v>
      </c>
      <c r="C141" s="8" t="s">
        <v>151</v>
      </c>
      <c r="D141" s="16" t="s">
        <v>183</v>
      </c>
      <c r="E141" s="15">
        <v>13025</v>
      </c>
      <c r="F141" s="56">
        <v>10000</v>
      </c>
    </row>
    <row r="142" spans="1:13" x14ac:dyDescent="0.3">
      <c r="A142" s="41" t="s">
        <v>32</v>
      </c>
      <c r="B142" s="8" t="s">
        <v>32</v>
      </c>
      <c r="C142" s="8" t="s">
        <v>61</v>
      </c>
      <c r="D142" s="16" t="s">
        <v>183</v>
      </c>
      <c r="E142" s="15">
        <v>15000</v>
      </c>
      <c r="F142" s="56">
        <v>10000</v>
      </c>
      <c r="H142" s="2"/>
      <c r="M142" s="2"/>
    </row>
    <row r="143" spans="1:13" x14ac:dyDescent="0.3">
      <c r="A143" s="41" t="s">
        <v>32</v>
      </c>
      <c r="B143" s="8" t="s">
        <v>32</v>
      </c>
      <c r="C143" s="8" t="s">
        <v>114</v>
      </c>
      <c r="D143" s="16" t="s">
        <v>183</v>
      </c>
      <c r="E143" s="15">
        <v>15217</v>
      </c>
      <c r="F143" s="56">
        <v>10000</v>
      </c>
      <c r="H143" s="2"/>
      <c r="M143" s="2"/>
    </row>
    <row r="144" spans="1:13" x14ac:dyDescent="0.3">
      <c r="A144" s="41" t="s">
        <v>32</v>
      </c>
      <c r="B144" s="8" t="s">
        <v>32</v>
      </c>
      <c r="C144" s="8" t="s">
        <v>165</v>
      </c>
      <c r="D144" s="16" t="s">
        <v>183</v>
      </c>
      <c r="E144" s="15">
        <v>15514</v>
      </c>
      <c r="F144" s="56">
        <v>10000</v>
      </c>
      <c r="H144" s="2"/>
      <c r="M144" s="2"/>
    </row>
    <row r="145" spans="1:14" x14ac:dyDescent="0.3">
      <c r="A145" s="41" t="s">
        <v>32</v>
      </c>
      <c r="B145" s="8" t="s">
        <v>32</v>
      </c>
      <c r="C145" s="8" t="s">
        <v>167</v>
      </c>
      <c r="D145" s="16" t="s">
        <v>183</v>
      </c>
      <c r="E145" s="15">
        <v>15625</v>
      </c>
      <c r="F145" s="56">
        <v>10000</v>
      </c>
      <c r="H145" s="2"/>
      <c r="M145" s="2"/>
    </row>
    <row r="146" spans="1:14" x14ac:dyDescent="0.3">
      <c r="A146" s="41" t="s">
        <v>32</v>
      </c>
      <c r="B146" s="8" t="s">
        <v>32</v>
      </c>
      <c r="C146" s="8" t="s">
        <v>159</v>
      </c>
      <c r="D146" s="16" t="s">
        <v>183</v>
      </c>
      <c r="E146" s="15">
        <v>15635</v>
      </c>
      <c r="F146" s="56">
        <v>10000</v>
      </c>
      <c r="H146" s="2"/>
      <c r="M146" s="2"/>
    </row>
    <row r="147" spans="1:14" ht="16.2" thickBot="1" x14ac:dyDescent="0.35">
      <c r="A147" s="41" t="s">
        <v>32</v>
      </c>
      <c r="B147" s="8" t="s">
        <v>32</v>
      </c>
      <c r="C147" s="8" t="s">
        <v>134</v>
      </c>
      <c r="D147" s="16" t="s">
        <v>184</v>
      </c>
      <c r="E147" s="15">
        <v>16505</v>
      </c>
      <c r="F147" s="55">
        <v>15000</v>
      </c>
      <c r="H147" s="2"/>
      <c r="M147" s="2"/>
    </row>
    <row r="148" spans="1:14" x14ac:dyDescent="0.3">
      <c r="A148" s="41" t="s">
        <v>32</v>
      </c>
      <c r="B148" s="8" t="s">
        <v>32</v>
      </c>
      <c r="C148" s="8" t="s">
        <v>160</v>
      </c>
      <c r="D148" s="16" t="s">
        <v>184</v>
      </c>
      <c r="E148" s="15">
        <v>16894</v>
      </c>
      <c r="F148" s="55">
        <v>15000</v>
      </c>
      <c r="H148" s="2"/>
      <c r="I148" s="72" t="s">
        <v>207</v>
      </c>
      <c r="J148" s="73"/>
      <c r="K148" s="73"/>
      <c r="L148" s="73"/>
      <c r="M148" s="73"/>
      <c r="N148" s="74"/>
    </row>
    <row r="149" spans="1:14" x14ac:dyDescent="0.3">
      <c r="A149" s="41" t="s">
        <v>32</v>
      </c>
      <c r="B149" s="8" t="s">
        <v>32</v>
      </c>
      <c r="C149" s="8" t="s">
        <v>62</v>
      </c>
      <c r="D149" s="16" t="s">
        <v>184</v>
      </c>
      <c r="E149" s="15">
        <v>19099</v>
      </c>
      <c r="F149" s="55">
        <v>15000</v>
      </c>
      <c r="H149" s="2"/>
      <c r="I149" s="31" t="s">
        <v>177</v>
      </c>
      <c r="J149" s="75" t="s">
        <v>162</v>
      </c>
      <c r="K149" s="75"/>
      <c r="L149" s="58" t="s">
        <v>199</v>
      </c>
      <c r="M149" s="63"/>
      <c r="N149" s="50" t="s">
        <v>198</v>
      </c>
    </row>
    <row r="150" spans="1:14" x14ac:dyDescent="0.3">
      <c r="A150" s="41" t="s">
        <v>32</v>
      </c>
      <c r="B150" s="8" t="s">
        <v>32</v>
      </c>
      <c r="C150" s="8" t="s">
        <v>166</v>
      </c>
      <c r="D150" s="16" t="s">
        <v>184</v>
      </c>
      <c r="E150" s="15">
        <v>20216</v>
      </c>
      <c r="F150" s="55">
        <v>15000</v>
      </c>
      <c r="H150" s="2"/>
      <c r="I150" s="32" t="s">
        <v>178</v>
      </c>
      <c r="J150" s="29" t="s">
        <v>163</v>
      </c>
      <c r="K150" s="28">
        <v>100000</v>
      </c>
      <c r="L150" s="59">
        <v>500</v>
      </c>
      <c r="M150" s="49"/>
      <c r="N150" s="53">
        <f t="shared" ref="N150:N167" si="6">(L150*0.65)</f>
        <v>325</v>
      </c>
    </row>
    <row r="151" spans="1:14" x14ac:dyDescent="0.3">
      <c r="A151" s="41" t="s">
        <v>32</v>
      </c>
      <c r="B151" s="8" t="s">
        <v>32</v>
      </c>
      <c r="C151" s="8" t="s">
        <v>161</v>
      </c>
      <c r="D151" s="16" t="s">
        <v>184</v>
      </c>
      <c r="E151" s="15">
        <v>20680</v>
      </c>
      <c r="F151" s="55">
        <v>15000</v>
      </c>
      <c r="H151" s="2"/>
      <c r="I151" s="32" t="s">
        <v>179</v>
      </c>
      <c r="J151" s="28">
        <v>100000</v>
      </c>
      <c r="K151" s="28">
        <v>499999</v>
      </c>
      <c r="L151" s="59">
        <v>1000</v>
      </c>
      <c r="M151" s="49"/>
      <c r="N151" s="53">
        <f t="shared" si="6"/>
        <v>650</v>
      </c>
    </row>
    <row r="152" spans="1:14" x14ac:dyDescent="0.3">
      <c r="A152" s="41" t="s">
        <v>32</v>
      </c>
      <c r="B152" s="8" t="s">
        <v>32</v>
      </c>
      <c r="C152" s="8" t="s">
        <v>63</v>
      </c>
      <c r="D152" s="16" t="s">
        <v>184</v>
      </c>
      <c r="E152" s="15">
        <v>20757</v>
      </c>
      <c r="F152" s="55">
        <v>15000</v>
      </c>
      <c r="H152" s="2"/>
      <c r="I152" s="32" t="s">
        <v>180</v>
      </c>
      <c r="J152" s="28">
        <f t="shared" ref="J152:J165" si="7">+K151+1</f>
        <v>500000</v>
      </c>
      <c r="K152" s="28">
        <v>999999</v>
      </c>
      <c r="L152" s="59">
        <v>2500</v>
      </c>
      <c r="M152" s="49"/>
      <c r="N152" s="53">
        <f t="shared" si="6"/>
        <v>1625</v>
      </c>
    </row>
    <row r="153" spans="1:14" x14ac:dyDescent="0.3">
      <c r="A153" s="41" t="s">
        <v>32</v>
      </c>
      <c r="B153" s="8" t="s">
        <v>32</v>
      </c>
      <c r="C153" s="8" t="s">
        <v>111</v>
      </c>
      <c r="D153" s="16" t="s">
        <v>184</v>
      </c>
      <c r="E153" s="15">
        <v>20900</v>
      </c>
      <c r="F153" s="55">
        <v>15000</v>
      </c>
      <c r="H153" s="2"/>
      <c r="I153" s="32" t="s">
        <v>181</v>
      </c>
      <c r="J153" s="28">
        <f t="shared" si="7"/>
        <v>1000000</v>
      </c>
      <c r="K153" s="46">
        <v>2499999</v>
      </c>
      <c r="L153" s="59">
        <v>5000</v>
      </c>
      <c r="M153" s="49"/>
      <c r="N153" s="53">
        <f t="shared" si="6"/>
        <v>3250</v>
      </c>
    </row>
    <row r="154" spans="1:14" x14ac:dyDescent="0.3">
      <c r="A154" s="41" t="s">
        <v>32</v>
      </c>
      <c r="B154" s="8" t="s">
        <v>32</v>
      </c>
      <c r="C154" s="8" t="s">
        <v>64</v>
      </c>
      <c r="D154" s="16" t="s">
        <v>185</v>
      </c>
      <c r="E154" s="15">
        <v>20000</v>
      </c>
      <c r="F154" s="55">
        <v>20000</v>
      </c>
      <c r="H154" s="2"/>
      <c r="I154" s="32" t="s">
        <v>182</v>
      </c>
      <c r="J154" s="28">
        <f t="shared" si="7"/>
        <v>2500000</v>
      </c>
      <c r="K154" s="28">
        <v>4999999</v>
      </c>
      <c r="L154" s="59">
        <v>7500</v>
      </c>
      <c r="M154" s="49"/>
      <c r="N154" s="53">
        <f t="shared" si="6"/>
        <v>4875</v>
      </c>
    </row>
    <row r="155" spans="1:14" x14ac:dyDescent="0.3">
      <c r="A155" s="41" t="s">
        <v>32</v>
      </c>
      <c r="B155" s="8" t="s">
        <v>32</v>
      </c>
      <c r="C155" s="8" t="s">
        <v>67</v>
      </c>
      <c r="D155" s="16" t="s">
        <v>185</v>
      </c>
      <c r="E155" s="15">
        <v>21000</v>
      </c>
      <c r="F155" s="55">
        <v>20000</v>
      </c>
      <c r="H155" s="2"/>
      <c r="I155" s="32" t="s">
        <v>183</v>
      </c>
      <c r="J155" s="28">
        <f t="shared" si="7"/>
        <v>5000000</v>
      </c>
      <c r="K155" s="46">
        <v>7499999</v>
      </c>
      <c r="L155" s="59">
        <v>10000</v>
      </c>
      <c r="M155" s="49"/>
      <c r="N155" s="53">
        <f t="shared" si="6"/>
        <v>6500</v>
      </c>
    </row>
    <row r="156" spans="1:14" x14ac:dyDescent="0.3">
      <c r="A156" s="41" t="s">
        <v>32</v>
      </c>
      <c r="B156" s="8" t="s">
        <v>32</v>
      </c>
      <c r="C156" s="8" t="s">
        <v>65</v>
      </c>
      <c r="D156" s="16" t="s">
        <v>185</v>
      </c>
      <c r="E156" s="15">
        <v>21880</v>
      </c>
      <c r="F156" s="55">
        <v>20000</v>
      </c>
      <c r="H156" s="2"/>
      <c r="I156" s="32" t="s">
        <v>184</v>
      </c>
      <c r="J156" s="28">
        <f t="shared" si="7"/>
        <v>7500000</v>
      </c>
      <c r="K156" s="46">
        <v>9999999</v>
      </c>
      <c r="L156" s="59">
        <v>15000</v>
      </c>
      <c r="M156" s="49"/>
      <c r="N156" s="53">
        <f t="shared" si="6"/>
        <v>9750</v>
      </c>
    </row>
    <row r="157" spans="1:14" x14ac:dyDescent="0.3">
      <c r="A157" s="41" t="s">
        <v>32</v>
      </c>
      <c r="B157" s="8" t="s">
        <v>32</v>
      </c>
      <c r="C157" s="8" t="s">
        <v>66</v>
      </c>
      <c r="D157" s="16" t="s">
        <v>185</v>
      </c>
      <c r="E157" s="15">
        <v>22000</v>
      </c>
      <c r="F157" s="55">
        <v>20000</v>
      </c>
      <c r="H157" s="2"/>
      <c r="I157" s="32" t="s">
        <v>185</v>
      </c>
      <c r="J157" s="28">
        <f t="shared" si="7"/>
        <v>10000000</v>
      </c>
      <c r="K157" s="46">
        <v>14999999</v>
      </c>
      <c r="L157" s="59">
        <v>20000</v>
      </c>
      <c r="M157" s="49"/>
      <c r="N157" s="53">
        <f t="shared" si="6"/>
        <v>13000</v>
      </c>
    </row>
    <row r="158" spans="1:14" x14ac:dyDescent="0.3">
      <c r="A158" s="41" t="s">
        <v>32</v>
      </c>
      <c r="B158" s="8" t="s">
        <v>32</v>
      </c>
      <c r="C158" s="8" t="s">
        <v>124</v>
      </c>
      <c r="D158" s="16" t="s">
        <v>185</v>
      </c>
      <c r="E158" s="15">
        <v>22000</v>
      </c>
      <c r="F158" s="55">
        <v>20000</v>
      </c>
      <c r="H158" s="2"/>
      <c r="I158" s="32" t="s">
        <v>186</v>
      </c>
      <c r="J158" s="28">
        <f t="shared" si="7"/>
        <v>15000000</v>
      </c>
      <c r="K158" s="46">
        <v>19999999</v>
      </c>
      <c r="L158" s="59">
        <v>25000</v>
      </c>
      <c r="M158" s="49"/>
      <c r="N158" s="53">
        <f t="shared" si="6"/>
        <v>16250</v>
      </c>
    </row>
    <row r="159" spans="1:14" x14ac:dyDescent="0.3">
      <c r="A159" s="41" t="s">
        <v>32</v>
      </c>
      <c r="B159" s="8" t="s">
        <v>32</v>
      </c>
      <c r="C159" s="8" t="s">
        <v>146</v>
      </c>
      <c r="D159" s="16" t="s">
        <v>185</v>
      </c>
      <c r="E159" s="15">
        <v>22819</v>
      </c>
      <c r="F159" s="55">
        <v>20000</v>
      </c>
      <c r="H159" s="2"/>
      <c r="I159" s="32" t="s">
        <v>187</v>
      </c>
      <c r="J159" s="28">
        <f t="shared" si="7"/>
        <v>20000000</v>
      </c>
      <c r="K159" s="46">
        <v>24999999</v>
      </c>
      <c r="L159" s="59">
        <v>30000</v>
      </c>
      <c r="M159" s="49"/>
      <c r="N159" s="53">
        <f t="shared" si="6"/>
        <v>19500</v>
      </c>
    </row>
    <row r="160" spans="1:14" x14ac:dyDescent="0.3">
      <c r="A160" s="41" t="s">
        <v>32</v>
      </c>
      <c r="B160" s="8" t="s">
        <v>32</v>
      </c>
      <c r="C160" s="10" t="s">
        <v>154</v>
      </c>
      <c r="D160" s="16" t="s">
        <v>185</v>
      </c>
      <c r="E160" s="15">
        <v>22100</v>
      </c>
      <c r="F160" s="55">
        <v>20000</v>
      </c>
      <c r="H160" s="2"/>
      <c r="I160" s="32" t="s">
        <v>188</v>
      </c>
      <c r="J160" s="28">
        <f t="shared" si="7"/>
        <v>25000000</v>
      </c>
      <c r="K160" s="46">
        <v>29999999</v>
      </c>
      <c r="L160" s="59">
        <v>35000</v>
      </c>
      <c r="M160" s="49"/>
      <c r="N160" s="53">
        <f t="shared" si="6"/>
        <v>22750</v>
      </c>
    </row>
    <row r="161" spans="1:15" x14ac:dyDescent="0.3">
      <c r="A161" s="41" t="s">
        <v>32</v>
      </c>
      <c r="B161" s="8" t="s">
        <v>32</v>
      </c>
      <c r="C161" s="8" t="s">
        <v>69</v>
      </c>
      <c r="D161" s="16" t="s">
        <v>185</v>
      </c>
      <c r="E161" s="15">
        <v>22950</v>
      </c>
      <c r="F161" s="55">
        <v>20000</v>
      </c>
      <c r="H161" s="2"/>
      <c r="I161" s="32" t="s">
        <v>189</v>
      </c>
      <c r="J161" s="28">
        <f t="shared" si="7"/>
        <v>30000000</v>
      </c>
      <c r="K161" s="46">
        <v>34999999</v>
      </c>
      <c r="L161" s="59">
        <v>40000</v>
      </c>
      <c r="M161" s="49"/>
      <c r="N161" s="53">
        <f t="shared" si="6"/>
        <v>26000</v>
      </c>
    </row>
    <row r="162" spans="1:15" x14ac:dyDescent="0.3">
      <c r="A162" s="41" t="s">
        <v>32</v>
      </c>
      <c r="B162" s="8" t="s">
        <v>32</v>
      </c>
      <c r="C162" s="8" t="s">
        <v>119</v>
      </c>
      <c r="D162" s="16" t="s">
        <v>185</v>
      </c>
      <c r="E162" s="15">
        <v>24684</v>
      </c>
      <c r="F162" s="55">
        <v>20000</v>
      </c>
      <c r="H162" s="2"/>
      <c r="I162" s="32" t="s">
        <v>190</v>
      </c>
      <c r="J162" s="28">
        <f t="shared" si="7"/>
        <v>35000000</v>
      </c>
      <c r="K162" s="46">
        <v>39999999</v>
      </c>
      <c r="L162" s="59">
        <v>45000</v>
      </c>
      <c r="M162" s="49"/>
      <c r="N162" s="53">
        <f t="shared" si="6"/>
        <v>29250</v>
      </c>
    </row>
    <row r="163" spans="1:15" x14ac:dyDescent="0.3">
      <c r="A163" s="41" t="s">
        <v>32</v>
      </c>
      <c r="B163" s="8" t="s">
        <v>32</v>
      </c>
      <c r="C163" s="8" t="s">
        <v>129</v>
      </c>
      <c r="D163" s="16" t="s">
        <v>186</v>
      </c>
      <c r="E163" s="15">
        <v>25500</v>
      </c>
      <c r="F163" s="55">
        <v>25000</v>
      </c>
      <c r="H163" s="2"/>
      <c r="I163" s="32" t="s">
        <v>191</v>
      </c>
      <c r="J163" s="28">
        <f t="shared" si="7"/>
        <v>40000000</v>
      </c>
      <c r="K163" s="28">
        <v>44999999</v>
      </c>
      <c r="L163" s="59">
        <v>50000</v>
      </c>
      <c r="M163" s="49"/>
      <c r="N163" s="53">
        <f t="shared" si="6"/>
        <v>32500</v>
      </c>
    </row>
    <row r="164" spans="1:15" x14ac:dyDescent="0.3">
      <c r="A164" s="41" t="s">
        <v>32</v>
      </c>
      <c r="B164" s="8" t="s">
        <v>32</v>
      </c>
      <c r="C164" s="8" t="s">
        <v>68</v>
      </c>
      <c r="D164" s="16" t="s">
        <v>186</v>
      </c>
      <c r="E164" s="15">
        <v>26044</v>
      </c>
      <c r="F164" s="55">
        <v>25000</v>
      </c>
      <c r="H164" s="2"/>
      <c r="I164" s="32" t="s">
        <v>192</v>
      </c>
      <c r="J164" s="28">
        <f t="shared" si="7"/>
        <v>45000000</v>
      </c>
      <c r="K164" s="28">
        <v>49999999</v>
      </c>
      <c r="L164" s="59">
        <v>55000</v>
      </c>
      <c r="M164" s="49"/>
      <c r="N164" s="53">
        <f t="shared" si="6"/>
        <v>35750</v>
      </c>
    </row>
    <row r="165" spans="1:15" x14ac:dyDescent="0.3">
      <c r="A165" s="41" t="s">
        <v>32</v>
      </c>
      <c r="B165" s="8" t="s">
        <v>32</v>
      </c>
      <c r="C165" s="8" t="s">
        <v>116</v>
      </c>
      <c r="D165" s="16" t="s">
        <v>186</v>
      </c>
      <c r="E165" s="15">
        <v>27030</v>
      </c>
      <c r="F165" s="55">
        <v>25000</v>
      </c>
      <c r="H165" s="2"/>
      <c r="I165" s="32" t="s">
        <v>193</v>
      </c>
      <c r="J165" s="28">
        <f t="shared" si="7"/>
        <v>50000000</v>
      </c>
      <c r="K165" s="28">
        <v>54999999</v>
      </c>
      <c r="L165" s="59">
        <v>60000</v>
      </c>
      <c r="M165" s="49"/>
      <c r="N165" s="53">
        <f t="shared" si="6"/>
        <v>39000</v>
      </c>
    </row>
    <row r="166" spans="1:15" x14ac:dyDescent="0.3">
      <c r="A166" s="41" t="s">
        <v>32</v>
      </c>
      <c r="B166" s="8" t="s">
        <v>32</v>
      </c>
      <c r="C166" s="8" t="s">
        <v>113</v>
      </c>
      <c r="D166" s="16" t="s">
        <v>186</v>
      </c>
      <c r="E166" s="15">
        <v>28500</v>
      </c>
      <c r="F166" s="55">
        <v>25000</v>
      </c>
      <c r="H166" s="2"/>
      <c r="I166" s="32" t="s">
        <v>194</v>
      </c>
      <c r="J166" s="28">
        <v>55000000</v>
      </c>
      <c r="K166" s="28">
        <v>59999999</v>
      </c>
      <c r="L166" s="59">
        <v>65000</v>
      </c>
      <c r="M166" s="49"/>
      <c r="N166" s="53">
        <f t="shared" si="6"/>
        <v>42250</v>
      </c>
    </row>
    <row r="167" spans="1:15" x14ac:dyDescent="0.3">
      <c r="A167" s="41" t="s">
        <v>32</v>
      </c>
      <c r="B167" s="8" t="s">
        <v>32</v>
      </c>
      <c r="C167" s="8" t="s">
        <v>132</v>
      </c>
      <c r="D167" s="16" t="s">
        <v>187</v>
      </c>
      <c r="E167" s="15">
        <v>30000</v>
      </c>
      <c r="F167" s="55">
        <v>30000</v>
      </c>
      <c r="H167" s="2"/>
      <c r="I167" s="32" t="s">
        <v>209</v>
      </c>
      <c r="J167" s="28">
        <v>60000000</v>
      </c>
      <c r="K167" s="29" t="s">
        <v>197</v>
      </c>
      <c r="L167" s="59">
        <v>70000</v>
      </c>
      <c r="M167" s="49"/>
      <c r="N167" s="53">
        <f t="shared" si="6"/>
        <v>45500</v>
      </c>
    </row>
    <row r="168" spans="1:15" x14ac:dyDescent="0.3">
      <c r="A168" s="41" t="s">
        <v>32</v>
      </c>
      <c r="B168" s="8" t="s">
        <v>32</v>
      </c>
      <c r="C168" s="8" t="s">
        <v>70</v>
      </c>
      <c r="D168" s="16" t="s">
        <v>189</v>
      </c>
      <c r="E168" s="15">
        <v>45155</v>
      </c>
      <c r="F168" s="55">
        <v>40000</v>
      </c>
      <c r="H168" s="2"/>
      <c r="I168" s="32"/>
      <c r="J168" s="28"/>
      <c r="K168" s="29"/>
      <c r="L168" s="67"/>
      <c r="M168" s="46"/>
      <c r="N168" s="35"/>
    </row>
    <row r="169" spans="1:15" x14ac:dyDescent="0.3">
      <c r="A169" s="41" t="s">
        <v>32</v>
      </c>
      <c r="B169" s="8" t="s">
        <v>32</v>
      </c>
      <c r="C169" s="8" t="s">
        <v>71</v>
      </c>
      <c r="D169" s="16" t="s">
        <v>189</v>
      </c>
      <c r="E169" s="15">
        <v>50678</v>
      </c>
      <c r="F169" s="55">
        <v>40000</v>
      </c>
      <c r="H169" s="2"/>
      <c r="I169" s="36"/>
      <c r="J169" s="33" t="s">
        <v>175</v>
      </c>
      <c r="K169" s="33"/>
      <c r="L169" s="68">
        <v>100</v>
      </c>
      <c r="M169" s="64"/>
      <c r="N169" s="35"/>
      <c r="O169" s="34"/>
    </row>
    <row r="170" spans="1:15" x14ac:dyDescent="0.3">
      <c r="A170" s="41" t="s">
        <v>32</v>
      </c>
      <c r="B170" s="8" t="s">
        <v>32</v>
      </c>
      <c r="C170" s="8" t="s">
        <v>118</v>
      </c>
      <c r="D170" s="16" t="s">
        <v>190</v>
      </c>
      <c r="E170" s="15">
        <v>59547</v>
      </c>
      <c r="F170" s="55">
        <v>45000</v>
      </c>
      <c r="H170" s="2"/>
      <c r="I170" s="32"/>
      <c r="J170" s="34"/>
      <c r="K170" s="34"/>
      <c r="L170" s="34"/>
      <c r="M170" s="65"/>
      <c r="N170" s="35"/>
      <c r="O170" s="34"/>
    </row>
    <row r="171" spans="1:15" ht="16.2" thickBot="1" x14ac:dyDescent="0.35">
      <c r="A171" s="41" t="s">
        <v>32</v>
      </c>
      <c r="B171" s="8" t="s">
        <v>32</v>
      </c>
      <c r="C171" s="8" t="s">
        <v>168</v>
      </c>
      <c r="D171" s="16" t="s">
        <v>190</v>
      </c>
      <c r="E171" s="15">
        <v>59718</v>
      </c>
      <c r="F171" s="55">
        <v>45000</v>
      </c>
      <c r="H171" s="2"/>
      <c r="I171" s="39"/>
      <c r="J171" s="47" t="s">
        <v>176</v>
      </c>
      <c r="K171" s="48"/>
      <c r="L171" s="51">
        <v>0.35</v>
      </c>
      <c r="M171" s="66"/>
      <c r="N171" s="52"/>
    </row>
    <row r="172" spans="1:15" x14ac:dyDescent="0.3">
      <c r="A172" s="41" t="s">
        <v>32</v>
      </c>
      <c r="B172" s="8" t="s">
        <v>32</v>
      </c>
      <c r="C172" s="8" t="s">
        <v>142</v>
      </c>
      <c r="D172" s="16" t="s">
        <v>191</v>
      </c>
      <c r="E172" s="15">
        <v>60000</v>
      </c>
      <c r="F172" s="55">
        <v>50000</v>
      </c>
      <c r="H172" s="2"/>
      <c r="M172" s="2"/>
    </row>
    <row r="173" spans="1:15" x14ac:dyDescent="0.3">
      <c r="A173" s="41" t="s">
        <v>32</v>
      </c>
      <c r="B173" s="8" t="s">
        <v>32</v>
      </c>
      <c r="C173" s="8" t="s">
        <v>131</v>
      </c>
      <c r="D173" s="16" t="s">
        <v>192</v>
      </c>
      <c r="E173" s="15">
        <v>67500</v>
      </c>
      <c r="F173" s="55">
        <v>55000</v>
      </c>
      <c r="H173" s="2"/>
      <c r="M173" s="2"/>
    </row>
    <row r="174" spans="1:15" x14ac:dyDescent="0.3">
      <c r="A174" s="41" t="s">
        <v>32</v>
      </c>
      <c r="B174" s="8" t="s">
        <v>32</v>
      </c>
      <c r="C174" s="8" t="s">
        <v>140</v>
      </c>
      <c r="D174" s="16" t="s">
        <v>194</v>
      </c>
      <c r="E174" s="15">
        <v>82500</v>
      </c>
      <c r="F174" s="55">
        <v>65000</v>
      </c>
      <c r="H174" s="2"/>
      <c r="M174" s="2"/>
    </row>
    <row r="175" spans="1:15" x14ac:dyDescent="0.3">
      <c r="A175" s="41" t="s">
        <v>32</v>
      </c>
      <c r="B175" s="8" t="s">
        <v>32</v>
      </c>
      <c r="C175" s="8" t="s">
        <v>133</v>
      </c>
      <c r="D175" s="16" t="s">
        <v>194</v>
      </c>
      <c r="E175" s="15">
        <v>84441</v>
      </c>
      <c r="F175" s="55">
        <v>65000</v>
      </c>
      <c r="H175" s="2"/>
    </row>
    <row r="176" spans="1:15" x14ac:dyDescent="0.3">
      <c r="A176" s="42" t="s">
        <v>32</v>
      </c>
      <c r="B176" s="9" t="s">
        <v>32</v>
      </c>
      <c r="C176" s="9" t="s">
        <v>125</v>
      </c>
      <c r="D176" s="20" t="s">
        <v>209</v>
      </c>
      <c r="E176" s="17">
        <v>123000</v>
      </c>
      <c r="F176" s="57">
        <v>70000</v>
      </c>
      <c r="H176" s="2"/>
    </row>
    <row r="177" spans="5:12" x14ac:dyDescent="0.3">
      <c r="E177" s="24">
        <f>SUM(E30:E176)</f>
        <v>1951171</v>
      </c>
      <c r="F177" s="24">
        <f>SUM(F30:F176)</f>
        <v>1542500</v>
      </c>
      <c r="H177" s="2"/>
    </row>
    <row r="178" spans="5:12" ht="16.2" thickBot="1" x14ac:dyDescent="0.35">
      <c r="E178" s="38">
        <v>48504</v>
      </c>
      <c r="F178" s="61">
        <v>48504</v>
      </c>
      <c r="G178" s="71" t="s">
        <v>196</v>
      </c>
      <c r="H178" s="70"/>
      <c r="I178" s="69"/>
      <c r="J178" s="69"/>
      <c r="K178" s="69"/>
      <c r="L178" s="69"/>
    </row>
    <row r="179" spans="5:12" ht="16.2" thickTop="1" x14ac:dyDescent="0.3">
      <c r="E179" s="24">
        <f>SUM(E177:E178)</f>
        <v>1999675</v>
      </c>
      <c r="F179" s="24">
        <f>SUM(F177:F178)</f>
        <v>1591004</v>
      </c>
    </row>
    <row r="180" spans="5:12" x14ac:dyDescent="0.3">
      <c r="H180" s="44"/>
    </row>
    <row r="181" spans="5:12" x14ac:dyDescent="0.3">
      <c r="H181" s="2"/>
    </row>
  </sheetData>
  <mergeCells count="9">
    <mergeCell ref="I148:N148"/>
    <mergeCell ref="J149:K149"/>
    <mergeCell ref="A2:F2"/>
    <mergeCell ref="I3:N3"/>
    <mergeCell ref="I79:N79"/>
    <mergeCell ref="J80:K80"/>
    <mergeCell ref="I35:N35"/>
    <mergeCell ref="J36:K36"/>
    <mergeCell ref="J4:K4"/>
  </mergeCells>
  <printOptions gridLines="1"/>
  <pageMargins left="0.25" right="0.25" top="0.5" bottom="0.25" header="0" footer="0"/>
  <pageSetup paperSize="5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Dues Analysis</vt:lpstr>
      <vt:lpstr>'Dues Analysis'!Print_Area</vt:lpstr>
      <vt:lpstr>'Dues Analysis'!Print_Titles</vt:lpstr>
    </vt:vector>
  </TitlesOfParts>
  <Company>Hosting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Summers</dc:creator>
  <cp:lastModifiedBy>Peter Moore</cp:lastModifiedBy>
  <cp:lastPrinted>2020-10-06T18:13:04Z</cp:lastPrinted>
  <dcterms:created xsi:type="dcterms:W3CDTF">2020-07-28T10:11:39Z</dcterms:created>
  <dcterms:modified xsi:type="dcterms:W3CDTF">2020-10-22T00:32:01Z</dcterms:modified>
</cp:coreProperties>
</file>